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butou\Downloads\"/>
    </mc:Choice>
  </mc:AlternateContent>
  <xr:revisionPtr revIDLastSave="0" documentId="13_ncr:1_{2819775B-2271-4DC3-9102-16B4B56F0B13}" xr6:coauthVersionLast="47" xr6:coauthVersionMax="47" xr10:uidLastSave="{00000000-0000-0000-0000-000000000000}"/>
  <bookViews>
    <workbookView xWindow="20370" yWindow="-120" windowWidth="29040" windowHeight="15840" tabRatio="643" activeTab="7" xr2:uid="{00000000-000D-0000-FFFF-FFFF00000000}"/>
  </bookViews>
  <sheets>
    <sheet name="1" sheetId="34" r:id="rId1"/>
    <sheet name="2" sheetId="40" r:id="rId2"/>
    <sheet name="3" sheetId="41" r:id="rId3"/>
    <sheet name="4" sheetId="42" r:id="rId4"/>
    <sheet name="5" sheetId="43" r:id="rId5"/>
    <sheet name="6" sheetId="44" r:id="rId6"/>
    <sheet name="7" sheetId="39" r:id="rId7"/>
    <sheet name="インデックス" sheetId="24" r:id="rId8"/>
  </sheets>
  <definedNames>
    <definedName name="_xlnm.Print_Area" localSheetId="0">'1'!$A$1:$Y$42</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7" i="34" l="1"/>
  <c r="F47" i="34"/>
  <c r="A47" i="34"/>
  <c r="F45" i="34"/>
  <c r="G45" i="34"/>
  <c r="F46" i="34"/>
  <c r="G46" i="34"/>
  <c r="A46" i="34"/>
  <c r="A45" i="34" l="1"/>
  <c r="G7" i="34"/>
  <c r="G8" i="34"/>
  <c r="G9" i="34"/>
  <c r="G10" i="34"/>
  <c r="G11" i="34"/>
  <c r="G12" i="34"/>
  <c r="G13" i="34"/>
  <c r="G14" i="34"/>
  <c r="G15" i="34"/>
  <c r="G16" i="34"/>
  <c r="G17" i="34"/>
  <c r="G18" i="34"/>
  <c r="G19" i="34"/>
  <c r="G20" i="34"/>
  <c r="G21" i="34"/>
  <c r="G22" i="34"/>
  <c r="G23" i="34"/>
  <c r="G24" i="34"/>
  <c r="G25" i="34"/>
  <c r="G26" i="34"/>
  <c r="G27" i="34"/>
  <c r="G28" i="34"/>
  <c r="G29" i="34"/>
  <c r="G30" i="34"/>
  <c r="G31" i="34"/>
  <c r="G32" i="34"/>
  <c r="G33" i="34"/>
  <c r="G34" i="34"/>
  <c r="G35" i="34"/>
  <c r="G36" i="34"/>
  <c r="G37" i="34"/>
  <c r="G38" i="34"/>
  <c r="G39" i="34"/>
  <c r="G40" i="34"/>
  <c r="G41" i="34"/>
  <c r="G42" i="34"/>
  <c r="G43" i="34"/>
  <c r="G44" i="34"/>
  <c r="G6" i="34"/>
  <c r="F8" i="34"/>
  <c r="F9" i="34"/>
  <c r="F10" i="34"/>
  <c r="F11" i="34"/>
  <c r="F12" i="34"/>
  <c r="F13" i="34"/>
  <c r="F14" i="34"/>
  <c r="F15" i="34"/>
  <c r="F16" i="34"/>
  <c r="F17" i="34"/>
  <c r="F18" i="34"/>
  <c r="F19" i="34"/>
  <c r="F20" i="34"/>
  <c r="F21" i="34"/>
  <c r="F22" i="34"/>
  <c r="F23" i="34"/>
  <c r="F24" i="34"/>
  <c r="F25" i="34"/>
  <c r="F26" i="34"/>
  <c r="F27" i="34"/>
  <c r="F28" i="34"/>
  <c r="F29" i="34"/>
  <c r="F30" i="34"/>
  <c r="F31" i="34"/>
  <c r="F32" i="34"/>
  <c r="F33" i="34"/>
  <c r="F34" i="34"/>
  <c r="F35" i="34"/>
  <c r="F36" i="34"/>
  <c r="F37" i="34"/>
  <c r="F38" i="34"/>
  <c r="F39" i="34"/>
  <c r="F40" i="34"/>
  <c r="F41" i="34"/>
  <c r="F42" i="34"/>
  <c r="F43" i="34"/>
  <c r="F44" i="34"/>
  <c r="F7" i="34"/>
  <c r="A43" i="34"/>
  <c r="A44" i="34"/>
  <c r="A42" i="34"/>
  <c r="A41" i="34"/>
  <c r="A5" i="34"/>
  <c r="A6" i="34"/>
  <c r="A7" i="34"/>
  <c r="A8" i="34"/>
  <c r="A9" i="34"/>
  <c r="A10" i="34"/>
  <c r="A11" i="34"/>
  <c r="A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A40" i="34"/>
  <c r="E48" i="34"/>
  <c r="D48" i="34"/>
  <c r="G48" i="34" s="1"/>
  <c r="C48" i="34"/>
  <c r="F48" i="34" s="1"/>
  <c r="Q51" i="34"/>
  <c r="J51" i="34"/>
  <c r="G54" i="34"/>
  <c r="F52" i="34"/>
  <c r="G52" i="34" s="1"/>
  <c r="F5" i="34"/>
  <c r="F6" i="34"/>
  <c r="G5" i="34"/>
  <c r="F51" i="34" l="1"/>
  <c r="G51" i="34" s="1"/>
  <c r="G55" i="34" s="1"/>
</calcChain>
</file>

<file path=xl/sharedStrings.xml><?xml version="1.0" encoding="utf-8"?>
<sst xmlns="http://schemas.openxmlformats.org/spreadsheetml/2006/main" count="1005" uniqueCount="283">
  <si>
    <t xml:space="preserve"> 男女計</t>
    <rPh sb="1" eb="4">
      <t>ダンジョケイ</t>
    </rPh>
    <phoneticPr fontId="4"/>
  </si>
  <si>
    <t xml:space="preserve"> 男性</t>
    <rPh sb="1" eb="3">
      <t>ダンセイ</t>
    </rPh>
    <phoneticPr fontId="4"/>
  </si>
  <si>
    <t xml:space="preserve"> 女性</t>
    <phoneticPr fontId="4"/>
  </si>
  <si>
    <t>1980</t>
  </si>
  <si>
    <t>1981</t>
  </si>
  <si>
    <t>1982</t>
  </si>
  <si>
    <t>1983</t>
  </si>
  <si>
    <t>1984</t>
  </si>
  <si>
    <t>1985</t>
  </si>
  <si>
    <t>1986</t>
  </si>
  <si>
    <t>1987</t>
  </si>
  <si>
    <t>1988</t>
  </si>
  <si>
    <t>1989</t>
  </si>
  <si>
    <t>1990</t>
  </si>
  <si>
    <t>1991</t>
  </si>
  <si>
    <t>1992</t>
  </si>
  <si>
    <t>1993</t>
  </si>
  <si>
    <t>1994</t>
  </si>
  <si>
    <t>（出所：厚生労働省「賃金構造基本統計調査」）</t>
    <rPh sb="1" eb="3">
      <t>シュッショ</t>
    </rPh>
    <rPh sb="4" eb="6">
      <t>コウセイ</t>
    </rPh>
    <rPh sb="6" eb="9">
      <t>ロウドウショウ</t>
    </rPh>
    <phoneticPr fontId="2"/>
  </si>
  <si>
    <t>1995</t>
  </si>
  <si>
    <t xml:space="preserve">（注）労働契約等であらかじめ定められている支給条件、算定方法により6月分として支給された現金給与額（きまって支給する現金給与額）のうち、超過労働給与額を差し引いた額で、所得税等を控除する前の額です。 </t>
    <rPh sb="1" eb="2">
      <t>チュウ</t>
    </rPh>
    <phoneticPr fontId="2"/>
  </si>
  <si>
    <t>1996</t>
  </si>
  <si>
    <t>1997</t>
  </si>
  <si>
    <t>1998</t>
  </si>
  <si>
    <t>1999</t>
  </si>
  <si>
    <t>2000</t>
  </si>
  <si>
    <t>2001</t>
  </si>
  <si>
    <t>2002</t>
  </si>
  <si>
    <t>2003</t>
  </si>
  <si>
    <t>2004</t>
  </si>
  <si>
    <t>2006</t>
  </si>
  <si>
    <t>2007</t>
  </si>
  <si>
    <t>2008</t>
  </si>
  <si>
    <t>2009</t>
  </si>
  <si>
    <t>2010</t>
  </si>
  <si>
    <t>2011</t>
  </si>
  <si>
    <t>2012</t>
  </si>
  <si>
    <t>2013</t>
  </si>
  <si>
    <t>2014</t>
  </si>
  <si>
    <t>2015</t>
  </si>
  <si>
    <t>2016</t>
  </si>
  <si>
    <t>2017</t>
  </si>
  <si>
    <t>2018</t>
  </si>
  <si>
    <t>％</t>
    <phoneticPr fontId="2"/>
  </si>
  <si>
    <t>額</t>
    <rPh sb="0" eb="1">
      <t>ガク</t>
    </rPh>
    <phoneticPr fontId="2"/>
  </si>
  <si>
    <t>総額</t>
    <rPh sb="0" eb="2">
      <t>ソウガク</t>
    </rPh>
    <phoneticPr fontId="2"/>
  </si>
  <si>
    <t>　基本</t>
    <rPh sb="1" eb="3">
      <t>キホン</t>
    </rPh>
    <phoneticPr fontId="2"/>
  </si>
  <si>
    <t>　　手当</t>
    <rPh sb="2" eb="4">
      <t>テアテ</t>
    </rPh>
    <phoneticPr fontId="2"/>
  </si>
  <si>
    <t>そのほか</t>
    <phoneticPr fontId="2"/>
  </si>
  <si>
    <t>図表2.賃金体系の一例</t>
    <phoneticPr fontId="2"/>
  </si>
  <si>
    <t>総額人件費</t>
  </si>
  <si>
    <t>現金給与</t>
    <phoneticPr fontId="2"/>
  </si>
  <si>
    <t>毎月きまって支給する給与</t>
    <rPh sb="0" eb="2">
      <t>マイツキ</t>
    </rPh>
    <phoneticPr fontId="2"/>
  </si>
  <si>
    <t>基準内賃金</t>
    <phoneticPr fontId="2"/>
  </si>
  <si>
    <t>基本給</t>
    <rPh sb="0" eb="3">
      <t>キホンキュウ</t>
    </rPh>
    <phoneticPr fontId="2"/>
  </si>
  <si>
    <t>年齢給</t>
    <rPh sb="0" eb="2">
      <t>ネンレイ</t>
    </rPh>
    <rPh sb="2" eb="3">
      <t>キュウ</t>
    </rPh>
    <phoneticPr fontId="2"/>
  </si>
  <si>
    <t>属人給</t>
    <rPh sb="0" eb="2">
      <t>ゾクジン</t>
    </rPh>
    <rPh sb="2" eb="3">
      <t>キュウ</t>
    </rPh>
    <phoneticPr fontId="2"/>
  </si>
  <si>
    <t>勤続給</t>
    <rPh sb="0" eb="2">
      <t>キンゾク</t>
    </rPh>
    <rPh sb="2" eb="3">
      <t>キュウ</t>
    </rPh>
    <phoneticPr fontId="2"/>
  </si>
  <si>
    <t>職能給</t>
    <rPh sb="0" eb="3">
      <t>ショクノウキュウ</t>
    </rPh>
    <phoneticPr fontId="2"/>
  </si>
  <si>
    <t>仕事給</t>
    <rPh sb="0" eb="2">
      <t>シゴト</t>
    </rPh>
    <rPh sb="2" eb="3">
      <t>キュウ</t>
    </rPh>
    <phoneticPr fontId="2"/>
  </si>
  <si>
    <t>職務給</t>
    <rPh sb="0" eb="3">
      <t>ショクムキュウ</t>
    </rPh>
    <phoneticPr fontId="2"/>
  </si>
  <si>
    <t>成果給</t>
    <rPh sb="0" eb="2">
      <t>セイカ</t>
    </rPh>
    <rPh sb="2" eb="3">
      <t>キュウ</t>
    </rPh>
    <phoneticPr fontId="2"/>
  </si>
  <si>
    <t>業績給</t>
    <rPh sb="0" eb="2">
      <t>ギョウセキ</t>
    </rPh>
    <rPh sb="2" eb="3">
      <t>キュウ</t>
    </rPh>
    <phoneticPr fontId="2"/>
  </si>
  <si>
    <t>諸手当</t>
    <rPh sb="0" eb="3">
      <t>ショテアテ</t>
    </rPh>
    <phoneticPr fontId="2"/>
  </si>
  <si>
    <t>家族手当</t>
  </si>
  <si>
    <t>生活関連</t>
  </si>
  <si>
    <t>住宅手当</t>
  </si>
  <si>
    <t>役付手当</t>
  </si>
  <si>
    <t>業務関連</t>
  </si>
  <si>
    <t>業務手当</t>
  </si>
  <si>
    <t>資格手当</t>
  </si>
  <si>
    <t>勤務関連</t>
  </si>
  <si>
    <t>精勤手当</t>
  </si>
  <si>
    <t>通勤手当</t>
  </si>
  <si>
    <t>－</t>
    <phoneticPr fontId="2"/>
  </si>
  <si>
    <t>その他</t>
  </si>
  <si>
    <t>基準外賃金</t>
    <rPh sb="2" eb="3">
      <t>ソト</t>
    </rPh>
    <phoneticPr fontId="2"/>
  </si>
  <si>
    <t>時間外労働手当など</t>
    <rPh sb="0" eb="3">
      <t>ジカンガイ</t>
    </rPh>
    <rPh sb="3" eb="5">
      <t>ロウドウ</t>
    </rPh>
    <rPh sb="5" eb="7">
      <t>テアテ</t>
    </rPh>
    <phoneticPr fontId="2"/>
  </si>
  <si>
    <t>賞与・
期末手当</t>
    <rPh sb="0" eb="2">
      <t>ショウヨ</t>
    </rPh>
    <rPh sb="4" eb="6">
      <t>キマツ</t>
    </rPh>
    <rPh sb="6" eb="8">
      <t>テアテ</t>
    </rPh>
    <phoneticPr fontId="2"/>
  </si>
  <si>
    <t>現金給与
以外</t>
    <rPh sb="5" eb="7">
      <t>イガイ</t>
    </rPh>
    <phoneticPr fontId="2"/>
  </si>
  <si>
    <t>法定・法定
外福利費</t>
    <rPh sb="0" eb="2">
      <t>ホウテイ</t>
    </rPh>
    <rPh sb="3" eb="5">
      <t>ホウテイ</t>
    </rPh>
    <rPh sb="6" eb="7">
      <t>ガイ</t>
    </rPh>
    <rPh sb="7" eb="9">
      <t>フクリ</t>
    </rPh>
    <rPh sb="9" eb="10">
      <t>ヒ</t>
    </rPh>
    <phoneticPr fontId="2"/>
  </si>
  <si>
    <t>退職給付
等の費用</t>
    <phoneticPr fontId="2"/>
  </si>
  <si>
    <t>その他</t>
    <rPh sb="2" eb="3">
      <t>ホカ</t>
    </rPh>
    <phoneticPr fontId="2"/>
  </si>
  <si>
    <t>（出所：厚生労働省「平成23年就労条件総合調査」等を基に作成）</t>
    <rPh sb="1" eb="3">
      <t>シュッショ</t>
    </rPh>
    <rPh sb="4" eb="6">
      <t>コウセイ</t>
    </rPh>
    <rPh sb="6" eb="9">
      <t>ロウドウショウ</t>
    </rPh>
    <rPh sb="10" eb="12">
      <t>ヘイセイ</t>
    </rPh>
    <rPh sb="14" eb="15">
      <t>ネン</t>
    </rPh>
    <rPh sb="15" eb="17">
      <t>シュウロウ</t>
    </rPh>
    <rPh sb="17" eb="19">
      <t>ジョウケン</t>
    </rPh>
    <rPh sb="19" eb="21">
      <t>ソウゴウ</t>
    </rPh>
    <rPh sb="21" eb="23">
      <t>チョウサ</t>
    </rPh>
    <rPh sb="24" eb="25">
      <t>ナド</t>
    </rPh>
    <rPh sb="26" eb="27">
      <t>モト</t>
    </rPh>
    <rPh sb="28" eb="30">
      <t>サクセイ</t>
    </rPh>
    <phoneticPr fontId="2"/>
  </si>
  <si>
    <t>（注）便宜上、家族手当、住宅手当、通勤手当を基準内賃金に含めています。</t>
    <rPh sb="1" eb="2">
      <t>チュウ</t>
    </rPh>
    <rPh sb="3" eb="5">
      <t>ベンギ</t>
    </rPh>
    <rPh sb="5" eb="6">
      <t>ジョウ</t>
    </rPh>
    <rPh sb="7" eb="9">
      <t>カゾク</t>
    </rPh>
    <rPh sb="9" eb="11">
      <t>テアテ</t>
    </rPh>
    <rPh sb="12" eb="14">
      <t>ジュウタク</t>
    </rPh>
    <rPh sb="14" eb="16">
      <t>テアテ</t>
    </rPh>
    <rPh sb="17" eb="19">
      <t>ツウキン</t>
    </rPh>
    <rPh sb="19" eb="21">
      <t>テアテ</t>
    </rPh>
    <rPh sb="22" eb="25">
      <t>キジュンナイ</t>
    </rPh>
    <rPh sb="25" eb="27">
      <t>チンギン</t>
    </rPh>
    <rPh sb="28" eb="29">
      <t>フク</t>
    </rPh>
    <phoneticPr fontId="2"/>
  </si>
  <si>
    <t>図表3.基本給の区分</t>
    <phoneticPr fontId="2"/>
  </si>
  <si>
    <t>区分</t>
    <rPh sb="0" eb="2">
      <t>クブン</t>
    </rPh>
    <phoneticPr fontId="2"/>
  </si>
  <si>
    <t>名称</t>
    <rPh sb="0" eb="2">
      <t>メイショウ</t>
    </rPh>
    <phoneticPr fontId="2"/>
  </si>
  <si>
    <t>概要</t>
    <rPh sb="0" eb="2">
      <t>ガイヨウ</t>
    </rPh>
    <phoneticPr fontId="2"/>
  </si>
  <si>
    <t>年齢給</t>
    <phoneticPr fontId="2"/>
  </si>
  <si>
    <t>従業員の年齢によって決定される賃金</t>
    <phoneticPr fontId="2"/>
  </si>
  <si>
    <t>勤続給</t>
    <phoneticPr fontId="2"/>
  </si>
  <si>
    <t>従業員の勤続年数によって決定される賃金</t>
    <phoneticPr fontId="2"/>
  </si>
  <si>
    <t>職能給</t>
    <phoneticPr fontId="2"/>
  </si>
  <si>
    <t>従業員の職務遂行能力によって決定される賃金</t>
    <phoneticPr fontId="2"/>
  </si>
  <si>
    <t>職務給</t>
    <phoneticPr fontId="2"/>
  </si>
  <si>
    <t>従業員が行う職務のグレードによって決定される賃金</t>
    <rPh sb="4" eb="5">
      <t>オコナ</t>
    </rPh>
    <phoneticPr fontId="2"/>
  </si>
  <si>
    <t>成果給</t>
    <phoneticPr fontId="2"/>
  </si>
  <si>
    <t>従業員が達成した成果によって決定される賃金</t>
    <phoneticPr fontId="2"/>
  </si>
  <si>
    <t>業績給</t>
    <phoneticPr fontId="2"/>
  </si>
  <si>
    <t>企業業績に連動して決定される賃金</t>
    <phoneticPr fontId="2"/>
  </si>
  <si>
    <t>（出所：日本情報マート作成）</t>
    <rPh sb="1" eb="3">
      <t>シュッショ</t>
    </rPh>
    <rPh sb="4" eb="6">
      <t>ニホン</t>
    </rPh>
    <rPh sb="6" eb="8">
      <t>ジョウホウ</t>
    </rPh>
    <rPh sb="11" eb="13">
      <t>サクセイ</t>
    </rPh>
    <phoneticPr fontId="2"/>
  </si>
  <si>
    <t>（注）成果給と業績給の区別は明確ではない面もあります。</t>
    <rPh sb="1" eb="2">
      <t>チュウ</t>
    </rPh>
    <rPh sb="3" eb="5">
      <t>セイカ</t>
    </rPh>
    <rPh sb="5" eb="6">
      <t>キュウ</t>
    </rPh>
    <rPh sb="7" eb="9">
      <t>ギョウセキ</t>
    </rPh>
    <rPh sb="9" eb="10">
      <t>キュウ</t>
    </rPh>
    <rPh sb="11" eb="13">
      <t>クベツ</t>
    </rPh>
    <rPh sb="14" eb="16">
      <t>メイカク</t>
    </rPh>
    <rPh sb="20" eb="21">
      <t>メン</t>
    </rPh>
    <phoneticPr fontId="2"/>
  </si>
  <si>
    <t>図表4.主な賃金形態別企業割合</t>
    <phoneticPr fontId="2"/>
  </si>
  <si>
    <t>定額制計
（％）</t>
    <phoneticPr fontId="2"/>
  </si>
  <si>
    <t>出来高払い制計
（％）</t>
    <phoneticPr fontId="2"/>
  </si>
  <si>
    <t>その他
（％）</t>
    <phoneticPr fontId="2"/>
  </si>
  <si>
    <t>時間給</t>
  </si>
  <si>
    <t>日給</t>
  </si>
  <si>
    <t>月給</t>
  </si>
  <si>
    <t>年俸制</t>
  </si>
  <si>
    <t>定額＋出来高制</t>
    <rPh sb="6" eb="7">
      <t>セイ</t>
    </rPh>
    <phoneticPr fontId="2"/>
  </si>
  <si>
    <t>出来高制</t>
    <phoneticPr fontId="2"/>
  </si>
  <si>
    <t>調査産業計</t>
    <rPh sb="0" eb="2">
      <t>チョウサ</t>
    </rPh>
    <rPh sb="2" eb="4">
      <t>サンギョウ</t>
    </rPh>
    <rPh sb="4" eb="5">
      <t>ケイ</t>
    </rPh>
    <phoneticPr fontId="2"/>
  </si>
  <si>
    <t>1000人以上</t>
    <phoneticPr fontId="2"/>
  </si>
  <si>
    <t>100～999人</t>
    <phoneticPr fontId="2"/>
  </si>
  <si>
    <t>30～99人</t>
    <phoneticPr fontId="2"/>
  </si>
  <si>
    <t>鉱業、採石業、砂利採取業</t>
    <phoneticPr fontId="2"/>
  </si>
  <si>
    <t>－</t>
  </si>
  <si>
    <t>建設業</t>
  </si>
  <si>
    <t>製造業</t>
  </si>
  <si>
    <t>電気・ガス・熱供給・水道業</t>
    <phoneticPr fontId="2"/>
  </si>
  <si>
    <t xml:space="preserve">情報通信業 </t>
  </si>
  <si>
    <t>運輸業、郵便業</t>
  </si>
  <si>
    <t>卸売業、小売業</t>
  </si>
  <si>
    <t>金融業、保険業</t>
  </si>
  <si>
    <t>不動産業、物品賃貸業</t>
  </si>
  <si>
    <t>学術研究、専門・技術サービス業</t>
    <phoneticPr fontId="2"/>
  </si>
  <si>
    <t>宿泊業、飲食サービス業</t>
  </si>
  <si>
    <t>生活関連サービス業、娯楽業</t>
    <phoneticPr fontId="2"/>
  </si>
  <si>
    <t>教育、学習支援業</t>
  </si>
  <si>
    <t>医療、福祉</t>
  </si>
  <si>
    <t>サービス業（他に分類されないもの）</t>
    <phoneticPr fontId="2"/>
  </si>
  <si>
    <t>（出所：厚生労働省「平成26年就労条件総合調査」）</t>
    <rPh sb="1" eb="3">
      <t>シュッショ</t>
    </rPh>
    <rPh sb="4" eb="6">
      <t>コウセイ</t>
    </rPh>
    <rPh sb="6" eb="9">
      <t>ロウドウショウ</t>
    </rPh>
    <rPh sb="10" eb="12">
      <t>ヘイセイ</t>
    </rPh>
    <rPh sb="14" eb="15">
      <t>ネン</t>
    </rPh>
    <phoneticPr fontId="2"/>
  </si>
  <si>
    <t>（注1）2014年のデータが最新です。</t>
    <rPh sb="1" eb="2">
      <t>チュウ</t>
    </rPh>
    <rPh sb="8" eb="9">
      <t>ネン</t>
    </rPh>
    <rPh sb="14" eb="16">
      <t>サイシン</t>
    </rPh>
    <phoneticPr fontId="2"/>
  </si>
  <si>
    <t>（注2）「－」は該当する数値がない場合です。</t>
    <rPh sb="1" eb="2">
      <t>チュウ</t>
    </rPh>
    <phoneticPr fontId="2"/>
  </si>
  <si>
    <t>（注3）主な賃金形態とは、企業において最も多くの労働者に適用される賃金形態です。</t>
    <rPh sb="33" eb="35">
      <t>チンギン</t>
    </rPh>
    <rPh sb="35" eb="37">
      <t>ケイタイ</t>
    </rPh>
    <phoneticPr fontId="2"/>
  </si>
  <si>
    <t>（注4）賃金の一部が出来高給の労働者の場合、定額部分が50％以上であれば「定額制」の該当する賃金形態に、定額部分が50％未満であれば「出来高払い制」の「定額制＋出来高制」としています。</t>
    <phoneticPr fontId="2"/>
  </si>
  <si>
    <t>図表5-1.産業別の1企業当たり付加価値額、付加価値率</t>
    <phoneticPr fontId="2"/>
  </si>
  <si>
    <t>年度</t>
    <rPh sb="0" eb="2">
      <t>ネンド</t>
    </rPh>
    <phoneticPr fontId="2"/>
  </si>
  <si>
    <t>2018年度</t>
    <rPh sb="4" eb="6">
      <t>ネンド</t>
    </rPh>
    <phoneticPr fontId="2"/>
  </si>
  <si>
    <t>2019年度</t>
    <rPh sb="4" eb="6">
      <t>ネンド</t>
    </rPh>
    <phoneticPr fontId="2"/>
  </si>
  <si>
    <t>2020年度</t>
    <rPh sb="0" eb="6">
      <t>ネンド</t>
    </rPh>
    <phoneticPr fontId="2"/>
  </si>
  <si>
    <t>2021年度</t>
    <rPh sb="0" eb="6">
      <t>ネンド</t>
    </rPh>
    <phoneticPr fontId="2"/>
  </si>
  <si>
    <t>付加価値額（百万円）</t>
    <rPh sb="0" eb="2">
      <t>フカ</t>
    </rPh>
    <rPh sb="2" eb="4">
      <t>カチ</t>
    </rPh>
    <rPh sb="4" eb="5">
      <t>ガク</t>
    </rPh>
    <rPh sb="6" eb="9">
      <t>ヒャクマンエン</t>
    </rPh>
    <phoneticPr fontId="2"/>
  </si>
  <si>
    <t>合計</t>
  </si>
  <si>
    <t>鉱業、採石業、砂利採取業</t>
  </si>
  <si>
    <t>電気・ガス業</t>
  </si>
  <si>
    <t>情報通信業</t>
  </si>
  <si>
    <t>卸売業</t>
  </si>
  <si>
    <t>小売業</t>
  </si>
  <si>
    <t>クレジットカード業、割賦金融業</t>
  </si>
  <si>
    <t>物品賃貸業</t>
  </si>
  <si>
    <t>学術研究、専門・技術サービス業</t>
  </si>
  <si>
    <t>飲食サービス業</t>
  </si>
  <si>
    <t>生活関連サービス業、娯楽業</t>
  </si>
  <si>
    <t>個人教授所</t>
  </si>
  <si>
    <t>サービス業（注1）</t>
    <rPh sb="6" eb="7">
      <t>チュウ</t>
    </rPh>
    <phoneticPr fontId="2"/>
  </si>
  <si>
    <t>図表5-2.産業別の1企業当たり労働分配率、労働生産性</t>
    <phoneticPr fontId="2"/>
  </si>
  <si>
    <t>2020年度</t>
    <rPh sb="4" eb="6">
      <t>ネンド</t>
    </rPh>
    <phoneticPr fontId="2"/>
  </si>
  <si>
    <t>2021年度</t>
    <rPh sb="4" eb="6">
      <t>ネンド</t>
    </rPh>
    <phoneticPr fontId="2"/>
  </si>
  <si>
    <t>労働生産性（万円）</t>
    <rPh sb="6" eb="8">
      <t>マンエン</t>
    </rPh>
    <phoneticPr fontId="2"/>
  </si>
  <si>
    <t>図表6-1.2021年度決算における売上高および営業費用（全体）</t>
    <rPh sb="0" eb="2">
      <t>ズヒョウネンドケッサンウリアゲダカエイギョウヒヨウゼンタイ</t>
    </rPh>
    <phoneticPr fontId="2"/>
  </si>
  <si>
    <t>計</t>
    <rPh sb="0" eb="1">
      <t>ケイ</t>
    </rPh>
    <phoneticPr fontId="2"/>
  </si>
  <si>
    <t>資本金</t>
    <rPh sb="0" eb="3">
      <t>シホンキン</t>
    </rPh>
    <phoneticPr fontId="2"/>
  </si>
  <si>
    <t>1000万円以下</t>
    <rPh sb="4" eb="6">
      <t>マンエン</t>
    </rPh>
    <rPh sb="6" eb="8">
      <t>イカ</t>
    </rPh>
    <phoneticPr fontId="2"/>
  </si>
  <si>
    <t>1000万円超～3000万円</t>
    <rPh sb="4" eb="6">
      <t>マンエン</t>
    </rPh>
    <rPh sb="6" eb="7">
      <t>チョウ</t>
    </rPh>
    <rPh sb="12" eb="14">
      <t>マンエン</t>
    </rPh>
    <phoneticPr fontId="2"/>
  </si>
  <si>
    <t>3000万円超～5000万円</t>
    <rPh sb="4" eb="6">
      <t>マンエン</t>
    </rPh>
    <rPh sb="6" eb="7">
      <t>チョウ</t>
    </rPh>
    <rPh sb="12" eb="14">
      <t>マンエン</t>
    </rPh>
    <phoneticPr fontId="2"/>
  </si>
  <si>
    <t>5000万円超～1億円</t>
    <rPh sb="5" eb="6">
      <t>エン</t>
    </rPh>
    <rPh sb="6" eb="7">
      <t>チョウ</t>
    </rPh>
    <rPh sb="9" eb="11">
      <t>オクエン</t>
    </rPh>
    <phoneticPr fontId="2"/>
  </si>
  <si>
    <t>1億円超～3億円</t>
    <rPh sb="2" eb="3">
      <t>エン</t>
    </rPh>
    <rPh sb="3" eb="4">
      <t>チョウ</t>
    </rPh>
    <rPh sb="6" eb="8">
      <t>オクエン</t>
    </rPh>
    <phoneticPr fontId="2"/>
  </si>
  <si>
    <t>3億円超</t>
    <rPh sb="2" eb="3">
      <t>エン</t>
    </rPh>
    <rPh sb="3" eb="4">
      <t>チョウ</t>
    </rPh>
    <phoneticPr fontId="2"/>
  </si>
  <si>
    <t>母集団企業数（社）</t>
  </si>
  <si>
    <t>従業者数（人）</t>
    <phoneticPr fontId="2"/>
  </si>
  <si>
    <t>売上高（百万円）</t>
    <rPh sb="4" eb="7">
      <t>ヒャクマンエン</t>
    </rPh>
    <phoneticPr fontId="6"/>
  </si>
  <si>
    <t>売上原価（百万円）</t>
    <phoneticPr fontId="6"/>
  </si>
  <si>
    <t>うち、商品仕入原価・材料費</t>
    <phoneticPr fontId="6"/>
  </si>
  <si>
    <t>労務費</t>
    <phoneticPr fontId="6"/>
  </si>
  <si>
    <t>動産・不動産賃借料</t>
    <phoneticPr fontId="2"/>
  </si>
  <si>
    <t>うち地代家賃</t>
    <rPh sb="0" eb="2">
      <t>チダイヤチn</t>
    </rPh>
    <phoneticPr fontId="2"/>
  </si>
  <si>
    <t>外注費</t>
    <phoneticPr fontId="6"/>
  </si>
  <si>
    <t>減価償却費</t>
    <phoneticPr fontId="6"/>
  </si>
  <si>
    <t>売上総利益（百万円）</t>
    <rPh sb="2" eb="5">
      <t>ソウリエキ</t>
    </rPh>
    <phoneticPr fontId="6"/>
  </si>
  <si>
    <t>販売費及び一般管理費（百万円）</t>
    <phoneticPr fontId="6"/>
  </si>
  <si>
    <t>人件費</t>
    <phoneticPr fontId="6"/>
  </si>
  <si>
    <t>うち地代家賃</t>
    <phoneticPr fontId="2"/>
  </si>
  <si>
    <t>運賃荷造費</t>
    <phoneticPr fontId="6"/>
  </si>
  <si>
    <t>広告宣伝費</t>
    <phoneticPr fontId="6"/>
  </si>
  <si>
    <t>交際費</t>
    <phoneticPr fontId="6"/>
  </si>
  <si>
    <t>租税公課</t>
    <phoneticPr fontId="6"/>
  </si>
  <si>
    <t>営業利益（百万円）</t>
    <rPh sb="0" eb="2">
      <t>エイギョウ</t>
    </rPh>
    <rPh sb="2" eb="4">
      <t>リエキ</t>
    </rPh>
    <phoneticPr fontId="6"/>
  </si>
  <si>
    <t>営業外損益（百万円）</t>
    <phoneticPr fontId="2"/>
  </si>
  <si>
    <t>営業外収益</t>
  </si>
  <si>
    <t>営業外費用</t>
  </si>
  <si>
    <t>支払利息・割引料</t>
  </si>
  <si>
    <t>経常利益（経常損失）（百万円）</t>
    <phoneticPr fontId="2"/>
  </si>
  <si>
    <t>税引前当期純利益
（税引前当期純損失）（百万円）</t>
    <phoneticPr fontId="2"/>
  </si>
  <si>
    <t>税引後当期純利益
（税引後当期純損失）（百万円）</t>
    <phoneticPr fontId="2"/>
  </si>
  <si>
    <t>（出所：中小企業庁「令和4年中小企業実態基本調査(令和3年度決算実績)」を基に作成）</t>
    <phoneticPr fontId="2"/>
  </si>
  <si>
    <t>（注）各統計表の「計」欄は、内訳の項目と同様に、拡大推計値（個票）から集計しているため、四捨五入の影響から内訳と計が一致しない場合があります。</t>
    <phoneticPr fontId="2"/>
  </si>
  <si>
    <t>図表6-2.2021年度決算における売上高および営業費用（建設業）</t>
    <rPh sb="0" eb="2">
      <t>ズヒョウケッサンウリアゲダカエイギョウヒヨウケンセツギョウ</t>
    </rPh>
    <phoneticPr fontId="2"/>
  </si>
  <si>
    <t>図表6-3.2021年度決算における売上高および営業費用（製造業）</t>
    <rPh sb="0" eb="2">
      <t>ズヒョウケッサンウリアゲダカエイギョウヒヨウセイゾウギョウ</t>
    </rPh>
    <phoneticPr fontId="2"/>
  </si>
  <si>
    <t>図表6-4.2021年度決算における売上高および営業費用（情報通信業）</t>
    <rPh sb="0" eb="2">
      <t>ズヒョウケッサンウリアゲダカエイギョウヒヨウジョウホウツウシンギョウ</t>
    </rPh>
    <phoneticPr fontId="2"/>
  </si>
  <si>
    <t>図表6-5.2021年度決算における売上高および営業費用（運輸業、郵便業）</t>
    <rPh sb="0" eb="2">
      <t>ズヒョウケッサンウリアゲダカエイギョウヒヨウウンユギョウユウビンギョウ</t>
    </rPh>
    <phoneticPr fontId="2"/>
  </si>
  <si>
    <t>図表6-6.2021年度決算における売上高および営業費用（卸売業）</t>
    <rPh sb="0" eb="2">
      <t>ズヒョウケッサンウリアゲダカエイギョウヒヨウオロシウリギョウ</t>
    </rPh>
    <phoneticPr fontId="2"/>
  </si>
  <si>
    <t>図表6-7.2021年度決算における売上高および営業費用（小売業）</t>
    <rPh sb="0" eb="2">
      <t>ズヒョウケッサンウリアゲダカエイギョウヒヨウコウリギョウ</t>
    </rPh>
    <phoneticPr fontId="2"/>
  </si>
  <si>
    <t>（注1）各統計表の「計」欄は、内訳の項目と同様に、拡大推計値（個票）から集計しているため、四捨五入の影響から内訳と計が一致しない場合があります。</t>
    <phoneticPr fontId="2"/>
  </si>
  <si>
    <t>（注2）実績(該当する企業)がない場合は、「－」としています。</t>
    <rPh sb="1" eb="2">
      <t>チュウ</t>
    </rPh>
    <rPh sb="4" eb="6">
      <t>ジッセキ</t>
    </rPh>
    <rPh sb="7" eb="9">
      <t>ガイトウ</t>
    </rPh>
    <rPh sb="11" eb="13">
      <t>キギョウ</t>
    </rPh>
    <rPh sb="17" eb="19">
      <t>バアイ</t>
    </rPh>
    <phoneticPr fontId="2"/>
  </si>
  <si>
    <t>図表6-8.2021年度決算における売上高および営業費用（不動産業、物品賃貸業）</t>
    <rPh sb="0" eb="2">
      <t>ズヒョウケッサンウリアゲダカエイギョウヒヨウフドウサンギョウブッピンチンタイギョウ</t>
    </rPh>
    <phoneticPr fontId="2"/>
  </si>
  <si>
    <t>図表6-9.2021年度決算における売上高および営業費用（学術研究、専門・技術サービス業）</t>
    <rPh sb="0" eb="2">
      <t>ズヒョウケッサンウリアゲダカエイギョウヒヨウガクジュツケンキュウセンモンギジュツギョウ</t>
    </rPh>
    <phoneticPr fontId="2"/>
  </si>
  <si>
    <t>図表6-10.2021年度決算における売上高および営業費用（宿泊業、飲食サービス業）</t>
    <rPh sb="0" eb="2">
      <t>ズヒョウケッサンウリアゲダカエイギョウヒヨウシュクハクギョウインショクギョウ</t>
    </rPh>
    <phoneticPr fontId="2"/>
  </si>
  <si>
    <t>図表6-11.2021年度決算における売上高および営業費用（生活関連サービス業、娯楽業）</t>
    <rPh sb="0" eb="2">
      <t>ズヒョウケッサンウリアゲダカエイギョウヒヨウセイカツカンレンギョウゴラクギョウ</t>
    </rPh>
    <phoneticPr fontId="2"/>
  </si>
  <si>
    <t>図表6-12.2021年度決算における売上高および営業費用（サービス業（他に分類されないもの））</t>
    <phoneticPr fontId="2"/>
  </si>
  <si>
    <t>図表7-1.モデル賃金額（企業規模計（10人以上）、1000人以上）</t>
    <rPh sb="0" eb="2">
      <t>ズヒョウ</t>
    </rPh>
    <rPh sb="9" eb="11">
      <t>チンギン</t>
    </rPh>
    <rPh sb="11" eb="12">
      <t>ガク</t>
    </rPh>
    <rPh sb="13" eb="15">
      <t>キギョウ</t>
    </rPh>
    <rPh sb="15" eb="17">
      <t>キボ</t>
    </rPh>
    <rPh sb="17" eb="18">
      <t>ケイ</t>
    </rPh>
    <rPh sb="21" eb="24">
      <t>ニンイジョウ</t>
    </rPh>
    <rPh sb="30" eb="33">
      <t>ニンイジョウ</t>
    </rPh>
    <phoneticPr fontId="2"/>
  </si>
  <si>
    <t>区分</t>
    <rPh sb="0" eb="1">
      <t>ク</t>
    </rPh>
    <rPh sb="1" eb="2">
      <t>ブン</t>
    </rPh>
    <phoneticPr fontId="2"/>
  </si>
  <si>
    <t>企業規模計（10人以上）</t>
    <rPh sb="0" eb="2">
      <t>キギョウ</t>
    </rPh>
    <rPh sb="2" eb="4">
      <t>キボ</t>
    </rPh>
    <rPh sb="4" eb="5">
      <t>ケイ</t>
    </rPh>
    <rPh sb="8" eb="9">
      <t>ニン</t>
    </rPh>
    <rPh sb="9" eb="11">
      <t>イジョウ</t>
    </rPh>
    <phoneticPr fontId="2"/>
  </si>
  <si>
    <t>1000人以上</t>
    <rPh sb="4" eb="5">
      <t>ニン</t>
    </rPh>
    <rPh sb="5" eb="7">
      <t>イジョウ</t>
    </rPh>
    <phoneticPr fontId="2"/>
  </si>
  <si>
    <t>年齢
（歳）</t>
    <rPh sb="0" eb="2">
      <t>ネンレイ</t>
    </rPh>
    <rPh sb="4" eb="5">
      <t>サイ</t>
    </rPh>
    <phoneticPr fontId="2"/>
  </si>
  <si>
    <t>勤続
年数
（年）</t>
    <rPh sb="0" eb="2">
      <t>キンゾク</t>
    </rPh>
    <rPh sb="3" eb="4">
      <t>ドシ</t>
    </rPh>
    <rPh sb="4" eb="5">
      <t>カズ</t>
    </rPh>
    <rPh sb="7" eb="8">
      <t>ネン</t>
    </rPh>
    <phoneticPr fontId="2"/>
  </si>
  <si>
    <t>きまって
支給す
る現金
給与額
（千円）</t>
    <rPh sb="5" eb="7">
      <t>シキュウ</t>
    </rPh>
    <rPh sb="10" eb="12">
      <t>ゲンキン</t>
    </rPh>
    <rPh sb="13" eb="15">
      <t>キュウヨ</t>
    </rPh>
    <rPh sb="15" eb="16">
      <t>ガク</t>
    </rPh>
    <rPh sb="18" eb="20">
      <t>センエン</t>
    </rPh>
    <phoneticPr fontId="2"/>
  </si>
  <si>
    <t>所定内
給与額
（千円）</t>
    <rPh sb="0" eb="3">
      <t>ショテイナイ</t>
    </rPh>
    <rPh sb="4" eb="6">
      <t>キュウヨ</t>
    </rPh>
    <rPh sb="6" eb="7">
      <t>ガク</t>
    </rPh>
    <rPh sb="9" eb="11">
      <t>センエン</t>
    </rPh>
    <phoneticPr fontId="2"/>
  </si>
  <si>
    <t>年間賞与
その他
特別
給与額
（千円）</t>
    <rPh sb="0" eb="2">
      <t>ネンカン</t>
    </rPh>
    <rPh sb="2" eb="4">
      <t>ショウヨ</t>
    </rPh>
    <rPh sb="7" eb="8">
      <t>タ</t>
    </rPh>
    <rPh sb="9" eb="11">
      <t>トクベツ</t>
    </rPh>
    <rPh sb="12" eb="14">
      <t>キュウヨ</t>
    </rPh>
    <rPh sb="14" eb="15">
      <t>ガク</t>
    </rPh>
    <rPh sb="17" eb="19">
      <t>センエン</t>
    </rPh>
    <phoneticPr fontId="2"/>
  </si>
  <si>
    <t>産業計</t>
    <rPh sb="0" eb="2">
      <t>サンギョウ</t>
    </rPh>
    <rPh sb="2" eb="3">
      <t>ケイ</t>
    </rPh>
    <phoneticPr fontId="2"/>
  </si>
  <si>
    <t>鉱業、採石業、砂利採取業</t>
    <rPh sb="0" eb="2">
      <t>コウギョウ</t>
    </rPh>
    <rPh sb="3" eb="5">
      <t>サイセキ</t>
    </rPh>
    <rPh sb="5" eb="6">
      <t>ギョウ</t>
    </rPh>
    <rPh sb="7" eb="9">
      <t>ジャリ</t>
    </rPh>
    <rPh sb="9" eb="11">
      <t>サイシュ</t>
    </rPh>
    <rPh sb="11" eb="12">
      <t>ギョウ</t>
    </rPh>
    <phoneticPr fontId="2"/>
  </si>
  <si>
    <t>建設業</t>
    <rPh sb="0" eb="3">
      <t>ケンセツギョウ</t>
    </rPh>
    <phoneticPr fontId="2"/>
  </si>
  <si>
    <t>製造業</t>
    <rPh sb="0" eb="3">
      <t>セイゾウギョウ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</si>
  <si>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</si>
  <si>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5">
      <t>ツウシンギョウ</t>
    </rPh>
    <phoneticPr fontId="2"/>
  </si>
  <si>
    <t>運輸業、郵便業</t>
    <rPh sb="0" eb="3">
      <t>ウンユギョウ</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</si>
  <si>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</si>
  <si>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</si>
  <si>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</si>
  <si>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</si>
  <si>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</si>
  <si>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2">
      <t>ゴラク</t>
    </rPh>
    <rPh sb="12" eb="13">
      <t>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</si>
  <si>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</si>
  <si>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</si>
  <si>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複合サービス事業</t>
    <rPh sb="0" eb="2">
      <t>フクゴウ</t>
    </rPh>
    <rPh sb="6" eb="8">
      <t>ジギョウ</t>
    </rPh>
    <phoneticPr fontId="2"/>
  </si>
  <si>
    <t>サービス業（他に分類されないもの）</t>
    <rPh sb="4" eb="5">
      <t>ギョウ</t>
    </rPh>
    <rPh sb="6" eb="7">
      <t>ホカ</t>
    </rPh>
    <rPh sb="8" eb="10">
      <t>ブンルイ</t>
    </rPh>
    <phoneticPr fontId="2"/>
  </si>
  <si>
    <t>図表7-2.モデル賃金額（100～999人、10～99人）</t>
    <phoneticPr fontId="2"/>
  </si>
  <si>
    <t>100～999人</t>
    <rPh sb="7" eb="8">
      <t>ニン</t>
    </rPh>
    <phoneticPr fontId="2"/>
  </si>
  <si>
    <t>10～99人</t>
    <rPh sb="5" eb="6">
      <t>ニン</t>
    </rPh>
    <phoneticPr fontId="2"/>
  </si>
  <si>
    <t>賃金構造基本統計調査</t>
    <rPh sb="2" eb="4">
      <t>コウゾウ</t>
    </rPh>
    <rPh sb="4" eb="6">
      <t>キホン</t>
    </rPh>
    <rPh sb="6" eb="8">
      <t>トウケイ</t>
    </rPh>
    <rPh sb="8" eb="10">
      <t>チョウサ</t>
    </rPh>
    <phoneticPr fontId="2"/>
  </si>
  <si>
    <t>調査主体</t>
    <rPh sb="0" eb="2">
      <t>チョウサ</t>
    </rPh>
    <rPh sb="2" eb="4">
      <t>シュタイ</t>
    </rPh>
    <phoneticPr fontId="2"/>
  </si>
  <si>
    <t>厚生労働省</t>
    <rPh sb="0" eb="2">
      <t>コウセイ</t>
    </rPh>
    <rPh sb="2" eb="5">
      <t>ロウドウショウ</t>
    </rPh>
    <phoneticPr fontId="2"/>
  </si>
  <si>
    <t>調査目的</t>
    <phoneticPr fontId="2"/>
  </si>
  <si>
    <t>主要産業に雇用される労働者について、その賃金の実態を労働者の雇用形態、就業形態、職種、性、年齢、学歴、勤続年数、経験年数別などに明らかにすることを目的とする。</t>
    <phoneticPr fontId="2"/>
  </si>
  <si>
    <t>調査対象</t>
    <phoneticPr fontId="2"/>
  </si>
  <si>
    <t>1.地域：日本全国（ただし、一部島しょを除く） 
2.産業：日本標準産業分類に基づく16大産業
3.事業所：5人以上の常用労働者を雇用する民営事業所（5～9人の事業所については企業規模が5～9人の事業所に限る）および10人以上の常用労働者を雇用する公営事業所から都道府県、産業および事業所規模別に一定の方法で抽出した事業所を対象とする。</t>
    <phoneticPr fontId="2"/>
  </si>
  <si>
    <t>調査サイクル</t>
    <phoneticPr fontId="2"/>
  </si>
  <si>
    <t>毎年</t>
    <phoneticPr fontId="2"/>
  </si>
  <si>
    <t>公表時期</t>
    <phoneticPr fontId="2"/>
  </si>
  <si>
    <t>毎年3月ごろ</t>
    <phoneticPr fontId="2"/>
  </si>
  <si>
    <t>URL</t>
    <phoneticPr fontId="2"/>
  </si>
  <si>
    <t>https://www.mhlw.go.jp/toukei/list/chinginkouzou.html</t>
    <phoneticPr fontId="2"/>
  </si>
  <si>
    <t>就労条件総合調査</t>
  </si>
  <si>
    <t>企業の労働時間制度、定年制等および賃金制度等について総合的に調査し、我が国の民間企業における就労条件の現状を明らかにすることを目的とする。</t>
    <phoneticPr fontId="2"/>
  </si>
  <si>
    <t>1.地域：日本全国
2.調査対象：日本標準産業分類に基づく16大産業に属する常用労働者が30人以上の民営企業から、産業、企業規模別に一定の方法により抽出した企業。</t>
    <rPh sb="2" eb="4">
      <t>チイキ</t>
    </rPh>
    <rPh sb="5" eb="7">
      <t>ニホン</t>
    </rPh>
    <rPh sb="7" eb="9">
      <t>ゼンコク</t>
    </rPh>
    <rPh sb="12" eb="14">
      <t>チョウサ</t>
    </rPh>
    <rPh sb="14" eb="16">
      <t>タイショウ</t>
    </rPh>
    <rPh sb="17" eb="19">
      <t>ニホン</t>
    </rPh>
    <rPh sb="19" eb="21">
      <t>ヒョウジュン</t>
    </rPh>
    <rPh sb="21" eb="23">
      <t>サンギョウ</t>
    </rPh>
    <rPh sb="23" eb="25">
      <t>ブンルイ</t>
    </rPh>
    <rPh sb="26" eb="27">
      <t>モト</t>
    </rPh>
    <rPh sb="31" eb="34">
      <t>ダイサンギョウ</t>
    </rPh>
    <rPh sb="35" eb="36">
      <t>ゾク</t>
    </rPh>
    <rPh sb="38" eb="40">
      <t>ジョウヨウ</t>
    </rPh>
    <rPh sb="40" eb="43">
      <t>ロウドウシャ</t>
    </rPh>
    <rPh sb="46" eb="49">
      <t>ニンイジョウ</t>
    </rPh>
    <rPh sb="50" eb="52">
      <t>ミンエイ</t>
    </rPh>
    <rPh sb="52" eb="54">
      <t>キギョウ</t>
    </rPh>
    <rPh sb="57" eb="59">
      <t>サンギョウ</t>
    </rPh>
    <rPh sb="60" eb="62">
      <t>キギョウ</t>
    </rPh>
    <rPh sb="62" eb="64">
      <t>キボ</t>
    </rPh>
    <rPh sb="64" eb="65">
      <t>ベツ</t>
    </rPh>
    <rPh sb="66" eb="68">
      <t>イッテイ</t>
    </rPh>
    <rPh sb="69" eb="71">
      <t>ホウホウ</t>
    </rPh>
    <rPh sb="74" eb="76">
      <t>チュウシュツ</t>
    </rPh>
    <rPh sb="78" eb="80">
      <t>キギョウ</t>
    </rPh>
    <phoneticPr fontId="2"/>
  </si>
  <si>
    <t>毎年10～12月ごろ</t>
    <rPh sb="0" eb="2">
      <t>マイトシ</t>
    </rPh>
    <rPh sb="7" eb="8">
      <t>ガツ</t>
    </rPh>
    <phoneticPr fontId="2"/>
  </si>
  <si>
    <t>https://www.mhlw.go.jp/toukei/list/11-23.html</t>
    <phoneticPr fontId="2"/>
  </si>
  <si>
    <t>企業活動基本調査</t>
    <rPh sb="0" eb="2">
      <t>キギョウ</t>
    </rPh>
    <rPh sb="2" eb="4">
      <t>カツドウ</t>
    </rPh>
    <rPh sb="4" eb="6">
      <t>キホン</t>
    </rPh>
    <rPh sb="6" eb="8">
      <t>チョウサ</t>
    </rPh>
    <phoneticPr fontId="2"/>
  </si>
  <si>
    <t>経済産業省</t>
    <rPh sb="0" eb="2">
      <t>ケイザイ</t>
    </rPh>
    <rPh sb="2" eb="4">
      <t>サンギョウ</t>
    </rPh>
    <rPh sb="4" eb="5">
      <t>ショウ</t>
    </rPh>
    <phoneticPr fontId="2"/>
  </si>
  <si>
    <t>企業の活動の実態を明らかにし、企業に関する施策の基礎資料を得ることを目的に、統計法（2007年法律第53号）に基づく基幹統計として、毎年実施している。</t>
    <phoneticPr fontId="2"/>
  </si>
  <si>
    <t>1.地域：全国
2.単位：企業</t>
    <rPh sb="2" eb="4">
      <t>チイキ</t>
    </rPh>
    <rPh sb="5" eb="7">
      <t>ゼンコク</t>
    </rPh>
    <rPh sb="10" eb="12">
      <t>タンイ</t>
    </rPh>
    <rPh sb="13" eb="15">
      <t>キギョウ</t>
    </rPh>
    <phoneticPr fontId="2"/>
  </si>
  <si>
    <t>毎年6～8月ごろ</t>
    <rPh sb="0" eb="2">
      <t>マイトシ</t>
    </rPh>
    <rPh sb="5" eb="6">
      <t>ガツ</t>
    </rPh>
    <phoneticPr fontId="2"/>
  </si>
  <si>
    <t>https://www.meti.go.jp/statistics/tyo/kikatu/</t>
    <phoneticPr fontId="2"/>
  </si>
  <si>
    <t>中小企業実態基本調査</t>
    <phoneticPr fontId="2"/>
  </si>
  <si>
    <t>中小企業庁</t>
    <rPh sb="0" eb="2">
      <t>チュウショウ</t>
    </rPh>
    <rPh sb="2" eb="5">
      <t>キギョウチョウ</t>
    </rPh>
    <phoneticPr fontId="2"/>
  </si>
  <si>
    <t>中小企業基本法第10条の規定に基づき、中小企業を巡る経営環境の変化を踏まえ、中小企業全般に共通する財務情報、経営情報および設備投資動向等を把握するため、中小企業全般の経営などの実態を明らかにし、中小企業施策の企画・立案のための基礎資料を提供するとともに、中小企業関連統計の基本情報を提供するためのデータ収集を行う。</t>
    <phoneticPr fontId="2"/>
  </si>
  <si>
    <t>総務省が実施している「経済センサスー基礎調査」等の結果を基に、全国の中小企業の中から約11万社を選出している。</t>
    <rPh sb="28" eb="29">
      <t>モト</t>
    </rPh>
    <phoneticPr fontId="2"/>
  </si>
  <si>
    <t>毎年7月ごろ</t>
    <rPh sb="0" eb="2">
      <t>マイトシ</t>
    </rPh>
    <rPh sb="3" eb="4">
      <t>ガツ</t>
    </rPh>
    <phoneticPr fontId="2"/>
  </si>
  <si>
    <t>https://www.chusho.meti.go.jp/koukai/chousa/kihon/</t>
    <phoneticPr fontId="2"/>
  </si>
  <si>
    <t>（出所：経済産業省「企業活動基本調査」を基に作成）</t>
    <rPh sb="1" eb="3">
      <t>シュッショ</t>
    </rPh>
    <rPh sb="4" eb="6">
      <t>ケイザイ</t>
    </rPh>
    <rPh sb="6" eb="9">
      <t>サンギョウショウ</t>
    </rPh>
    <rPh sb="20" eb="21">
      <t>モト</t>
    </rPh>
    <rPh sb="22" eb="24">
      <t>サクセイ</t>
    </rPh>
    <phoneticPr fontId="2"/>
  </si>
  <si>
    <t>（注1）サービス業は、廃棄物処理業、機械等修理業、職業紹介業、労働者派遣業、ディスプレイ業、テレマーケティング業、その他の事業サービス業の合計です。</t>
    <rPh sb="11" eb="14">
      <t>ハイキブツ</t>
    </rPh>
    <rPh sb="14" eb="16">
      <t>ショリ</t>
    </rPh>
    <rPh sb="16" eb="17">
      <t>ギョウ</t>
    </rPh>
    <rPh sb="18" eb="21">
      <t>キカイナド</t>
    </rPh>
    <rPh sb="21" eb="23">
      <t>シュウリ</t>
    </rPh>
    <rPh sb="23" eb="24">
      <t>ギョウ</t>
    </rPh>
    <rPh sb="25" eb="27">
      <t>ショクギョウ</t>
    </rPh>
    <rPh sb="27" eb="29">
      <t>ショウカイ</t>
    </rPh>
    <rPh sb="29" eb="30">
      <t>ギョウ</t>
    </rPh>
    <rPh sb="31" eb="34">
      <t>ロウドウシャ</t>
    </rPh>
    <rPh sb="34" eb="36">
      <t>ハケン</t>
    </rPh>
    <rPh sb="36" eb="37">
      <t>ギョウ</t>
    </rPh>
    <rPh sb="44" eb="45">
      <t>ギョウ</t>
    </rPh>
    <rPh sb="55" eb="56">
      <t>ギョウ</t>
    </rPh>
    <rPh sb="59" eb="60">
      <t>ホカ</t>
    </rPh>
    <rPh sb="69" eb="71">
      <t>ゴウケイ</t>
    </rPh>
    <phoneticPr fontId="2"/>
  </si>
  <si>
    <t>図表1.1980年から2023年までの所定内給与額の推移</t>
    <phoneticPr fontId="2"/>
  </si>
  <si>
    <t>2022年度</t>
    <rPh sb="4" eb="6">
      <t>ネンド</t>
    </rPh>
    <phoneticPr fontId="2"/>
  </si>
  <si>
    <t>2022年度</t>
    <phoneticPr fontId="2"/>
  </si>
  <si>
    <t>（注2）付加価値額は、2020年度までは企業活動基本調査に記載の数値、2021年度以降は同調査を基に「付加価値額÷企業数」で計算した数値を記載しています。</t>
    <rPh sb="15" eb="17">
      <t>ネンド</t>
    </rPh>
    <rPh sb="20" eb="24">
      <t>キギョウカツドウ</t>
    </rPh>
    <rPh sb="24" eb="28">
      <t>キホンチョウサ</t>
    </rPh>
    <rPh sb="29" eb="31">
      <t>キサイ</t>
    </rPh>
    <rPh sb="32" eb="34">
      <t>スウチ</t>
    </rPh>
    <rPh sb="39" eb="41">
      <t>ネンド</t>
    </rPh>
    <rPh sb="41" eb="43">
      <t>イコウ</t>
    </rPh>
    <rPh sb="44" eb="45">
      <t>ドウ</t>
    </rPh>
    <rPh sb="45" eb="47">
      <t>チョウサ</t>
    </rPh>
    <rPh sb="48" eb="49">
      <t>モト</t>
    </rPh>
    <rPh sb="51" eb="56">
      <t>フカカチガク</t>
    </rPh>
    <rPh sb="57" eb="60">
      <t>キギョウスウ</t>
    </rPh>
    <rPh sb="62" eb="64">
      <t>ケイサン</t>
    </rPh>
    <rPh sb="66" eb="68">
      <t>スウチ</t>
    </rPh>
    <rPh sb="69" eb="71">
      <t>キサイ</t>
    </rPh>
    <phoneticPr fontId="2"/>
  </si>
  <si>
    <t>（注3）付加価値率は、2020年度までは企業活動基本調査に記載の数値、2021年度以降は同調査を基に「付加価値額÷売上高」で計算した数値を記載しています。</t>
    <rPh sb="8" eb="9">
      <t>リツ</t>
    </rPh>
    <rPh sb="15" eb="17">
      <t>ネンド</t>
    </rPh>
    <rPh sb="20" eb="24">
      <t>キギョウカツドウ</t>
    </rPh>
    <rPh sb="24" eb="28">
      <t>キホンチョウサ</t>
    </rPh>
    <rPh sb="29" eb="31">
      <t>キサイ</t>
    </rPh>
    <rPh sb="32" eb="34">
      <t>スウチ</t>
    </rPh>
    <rPh sb="39" eb="41">
      <t>ネンド</t>
    </rPh>
    <rPh sb="41" eb="43">
      <t>イコウ</t>
    </rPh>
    <rPh sb="44" eb="45">
      <t>ドウ</t>
    </rPh>
    <rPh sb="45" eb="47">
      <t>チョウサ</t>
    </rPh>
    <rPh sb="48" eb="49">
      <t>モト</t>
    </rPh>
    <rPh sb="51" eb="56">
      <t>フカカチガク</t>
    </rPh>
    <rPh sb="57" eb="60">
      <t>ウリアゲダカ</t>
    </rPh>
    <rPh sb="62" eb="64">
      <t>ケイサン</t>
    </rPh>
    <rPh sb="66" eb="68">
      <t>スウチ</t>
    </rPh>
    <rPh sb="69" eb="71">
      <t>キサイ</t>
    </rPh>
    <phoneticPr fontId="2"/>
  </si>
  <si>
    <t>（注2）労働分配率は、2020年度までは企業活動基本調査に記載の数値、2021年度以降は同調査を基に「給与総額÷付加価値額」で計算した数値を記載しています。</t>
    <rPh sb="4" eb="9">
      <t>ロウドウブンパイリツ</t>
    </rPh>
    <rPh sb="15" eb="17">
      <t>ネンド</t>
    </rPh>
    <rPh sb="20" eb="24">
      <t>キギョウカツドウ</t>
    </rPh>
    <rPh sb="24" eb="28">
      <t>キホンチョウサ</t>
    </rPh>
    <rPh sb="29" eb="31">
      <t>キサイ</t>
    </rPh>
    <rPh sb="32" eb="34">
      <t>スウチ</t>
    </rPh>
    <rPh sb="39" eb="41">
      <t>ネンド</t>
    </rPh>
    <rPh sb="41" eb="43">
      <t>イコウ</t>
    </rPh>
    <rPh sb="44" eb="45">
      <t>ドウ</t>
    </rPh>
    <rPh sb="45" eb="47">
      <t>チョウサ</t>
    </rPh>
    <rPh sb="48" eb="49">
      <t>モト</t>
    </rPh>
    <rPh sb="51" eb="53">
      <t>キュウヨ</t>
    </rPh>
    <rPh sb="53" eb="55">
      <t>ソウガク</t>
    </rPh>
    <rPh sb="56" eb="61">
      <t>フカカチガク</t>
    </rPh>
    <rPh sb="63" eb="65">
      <t>ケイサン</t>
    </rPh>
    <rPh sb="67" eb="69">
      <t>スウチ</t>
    </rPh>
    <rPh sb="70" eb="72">
      <t>キサイ</t>
    </rPh>
    <phoneticPr fontId="2"/>
  </si>
  <si>
    <t>（注3）労働生産性は、2020年度までは企業活動基本調査に記載の数値、2021年度以降は同調査を基に「付加価値額÷常時従業者数」で計算した数値を記載しています。</t>
    <rPh sb="4" eb="6">
      <t>ロウドウ</t>
    </rPh>
    <rPh sb="6" eb="8">
      <t>セイサン</t>
    </rPh>
    <rPh sb="8" eb="9">
      <t>セイ</t>
    </rPh>
    <rPh sb="15" eb="17">
      <t>ネンド</t>
    </rPh>
    <rPh sb="20" eb="24">
      <t>キギョウカツドウ</t>
    </rPh>
    <rPh sb="24" eb="28">
      <t>キホンチョウサ</t>
    </rPh>
    <rPh sb="29" eb="31">
      <t>キサイ</t>
    </rPh>
    <rPh sb="32" eb="34">
      <t>スウチ</t>
    </rPh>
    <rPh sb="39" eb="41">
      <t>ネンド</t>
    </rPh>
    <rPh sb="41" eb="43">
      <t>イコウ</t>
    </rPh>
    <rPh sb="44" eb="45">
      <t>ドウ</t>
    </rPh>
    <rPh sb="45" eb="47">
      <t>チョウサ</t>
    </rPh>
    <rPh sb="48" eb="49">
      <t>モト</t>
    </rPh>
    <rPh sb="51" eb="56">
      <t>フカカチガク</t>
    </rPh>
    <rPh sb="57" eb="59">
      <t>ジョウジ</t>
    </rPh>
    <rPh sb="59" eb="62">
      <t>ジュウギョウシャ</t>
    </rPh>
    <rPh sb="62" eb="63">
      <t>スウ</t>
    </rPh>
    <rPh sb="65" eb="67">
      <t>ケイサン</t>
    </rPh>
    <rPh sb="69" eb="71">
      <t>スウチ</t>
    </rPh>
    <rPh sb="72" eb="74">
      <t>キサイ</t>
    </rPh>
    <phoneticPr fontId="2"/>
  </si>
  <si>
    <t>（出所：厚生労働省「令和5年賃金構造基本統計調査」）</t>
    <phoneticPr fontId="2"/>
  </si>
  <si>
    <t>付加価値率（％）</t>
    <rPh sb="0" eb="2">
      <t>フカ</t>
    </rPh>
    <rPh sb="2" eb="4">
      <t>カチ</t>
    </rPh>
    <rPh sb="4" eb="5">
      <t>リツ</t>
    </rPh>
    <phoneticPr fontId="2"/>
  </si>
  <si>
    <t>労働分配率（％）</t>
    <rPh sb="0" eb="2">
      <t>ロウドウ</t>
    </rPh>
    <rPh sb="2" eb="4">
      <t>ブンパイ</t>
    </rPh>
    <rPh sb="4" eb="5">
      <t>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</si>
</sst>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0_ "/>
    <numFmt numFmtId="178" formatCode="#,##0.0"/>
    <numFmt numFmtId="179" formatCode="#,##0.0;[Red]\-#,##0.0"/>
    <numFmt numFmtId="180" formatCode="0.0;[Red]0.0"/>
    <numFmt numFmtId="181" formatCode="##0.0;&quot;-&quot;#0.0"/>
    <numFmt numFmtId="182" formatCode="\ ##0;&quot;-&quot;##0"/>
    <numFmt numFmtId="183" formatCode="#,##0.0;&quot; -&quot;##0.0"/>
    <numFmt numFmtId="184" formatCode="##,##0.0;&quot;-&quot;#,##0.0"/>
    <numFmt numFmtId="185" formatCode="##,###,##0;&quot;-&quot;#,###,##0"/>
    <numFmt numFmtId="186" formatCode="###,##0.0;&quot;-&quot;##,##0.0"/>
    <numFmt numFmtId="187" formatCode="###0.0;&quot; -&quot;##0.0"/>
    <numFmt numFmtId="188" formatCode="####0.0;&quot;-&quot;###0.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6"/>
      <name val="ＭＳ Ｐ明朝"/>
      <family val="1"/>
      <charset val="128"/>
    </font>
    <font>
      <sz val="11"/>
      <name val="ＭＳ 明朝"/>
      <family val="1"/>
      <charset val="128"/>
    </font>
    <font>
      <sz val="6"/>
      <name val="ＭＳ 明朝"/>
      <family val="1"/>
      <charset val="128"/>
    </font>
    <font>
      <sz val="10"/>
      <name val="メイリオ"/>
      <family val="3"/>
      <charset val="128"/>
    </font>
    <font>
      <sz val="11"/>
      <name val="メイリオ"/>
      <family val="3"/>
      <charset val="128"/>
    </font>
    <font>
      <sz val="14"/>
      <name val="メイリオ"/>
      <family val="3"/>
      <charset val="128"/>
    </font>
    <font>
      <sz val="9"/>
      <name val="メイリオ"/>
      <family val="3"/>
      <charset val="128"/>
    </font>
    <font>
      <sz val="14"/>
      <name val="ＭＳ Ｐゴシック"/>
      <family val="3"/>
      <charset val="128"/>
    </font>
    <font>
      <sz val="10"/>
      <color rgb="FFFF0000"/>
      <name val="メイリオ"/>
      <family val="3"/>
      <charset val="128"/>
    </font>
    <font>
      <sz val="10"/>
      <color theme="1"/>
      <name val="メイリオ"/>
      <family val="3"/>
      <charset val="128"/>
    </font>
    <font>
      <sz val="10"/>
      <color theme="0"/>
      <name val="メイリオ"/>
      <family val="3"/>
      <charset val="128"/>
    </font>
    <font>
      <sz val="9"/>
      <color theme="0"/>
      <name val="メイリオ"/>
      <family val="3"/>
      <charset val="128"/>
    </font>
    <font>
      <sz val="9"/>
      <color theme="1"/>
      <name val="メイリオ"/>
      <family val="3"/>
      <charset val="128"/>
    </font>
    <font>
      <sz val="9"/>
      <color rgb="FFFF0000"/>
      <name val="メイリオ"/>
      <family val="3"/>
      <charset val="128"/>
    </font>
    <font>
      <sz val="14"/>
      <color theme="1"/>
      <name val="メイリオ"/>
      <family val="3"/>
      <charset val="128"/>
    </font>
    <font>
      <sz val="11"/>
      <color theme="0"/>
      <name val="メイリオ"/>
      <family val="3"/>
      <charset val="128"/>
    </font>
    <font>
      <u/>
      <sz val="11"/>
      <color theme="10"/>
      <name val="ＭＳ Ｐゴシック"/>
      <family val="3"/>
      <charset val="128"/>
    </font>
    <font>
      <sz val="8.5"/>
      <color theme="0"/>
      <name val="メイリオ"/>
      <family val="3"/>
      <charset val="128"/>
    </font>
    <font>
      <sz val="8.5"/>
      <name val="メイリオ"/>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theme="0"/>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theme="0"/>
      </left>
      <right/>
      <top/>
      <bottom/>
      <diagonal/>
    </border>
    <border>
      <left style="thin">
        <color indexed="64"/>
      </left>
      <right style="thin">
        <color indexed="64"/>
      </right>
      <top style="thin">
        <color theme="0"/>
      </top>
      <bottom style="thin">
        <color indexed="64"/>
      </bottom>
      <diagonal/>
    </border>
    <border>
      <left style="thin">
        <color theme="1"/>
      </left>
      <right style="thin">
        <color theme="1"/>
      </right>
      <top/>
      <bottom/>
      <diagonal/>
    </border>
    <border>
      <left style="thin">
        <color indexed="64"/>
      </left>
      <right style="thin">
        <color indexed="64"/>
      </right>
      <top style="thin">
        <color indexed="64"/>
      </top>
      <bottom style="thin">
        <color theme="1"/>
      </bottom>
      <diagonal/>
    </border>
    <border>
      <left/>
      <right style="thin">
        <color theme="1"/>
      </right>
      <top/>
      <bottom/>
      <diagonal/>
    </border>
    <border>
      <left/>
      <right style="thin">
        <color indexed="64"/>
      </right>
      <top style="thin">
        <color indexed="64"/>
      </top>
      <bottom style="thin">
        <color theme="1"/>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right style="thin">
        <color indexed="64"/>
      </right>
      <top style="thin">
        <color indexed="64"/>
      </top>
      <bottom style="thin">
        <color theme="0"/>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theme="0"/>
      </left>
      <right/>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style="thin">
        <color theme="1"/>
      </right>
      <top style="thin">
        <color theme="1"/>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1"/>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theme="0"/>
      </bottom>
      <diagonal/>
    </border>
    <border>
      <left/>
      <right/>
      <top/>
      <bottom style="thin">
        <color theme="1"/>
      </bottom>
      <diagonal/>
    </border>
    <border>
      <left style="thin">
        <color indexed="64"/>
      </left>
      <right/>
      <top style="thin">
        <color theme="1"/>
      </top>
      <bottom/>
      <diagonal/>
    </border>
    <border>
      <left/>
      <right style="thin">
        <color theme="0"/>
      </right>
      <top style="thin">
        <color theme="1"/>
      </top>
      <bottom/>
      <diagonal/>
    </border>
    <border>
      <left/>
      <right style="thin">
        <color theme="0"/>
      </right>
      <top/>
      <bottom/>
      <diagonal/>
    </border>
    <border>
      <left style="thin">
        <color indexed="64"/>
      </left>
      <right/>
      <top/>
      <bottom style="thin">
        <color theme="0"/>
      </bottom>
      <diagonal/>
    </border>
    <border>
      <left/>
      <right style="thin">
        <color theme="0"/>
      </right>
      <top/>
      <bottom style="thin">
        <color theme="0"/>
      </bottom>
      <diagonal/>
    </border>
    <border>
      <left/>
      <right/>
      <top/>
      <bottom style="thin">
        <color theme="0"/>
      </bottom>
      <diagonal/>
    </border>
    <border>
      <left style="thin">
        <color theme="0"/>
      </left>
      <right style="thin">
        <color theme="1"/>
      </right>
      <top/>
      <bottom/>
      <diagonal/>
    </border>
    <border>
      <left style="thin">
        <color theme="0"/>
      </left>
      <right style="thin">
        <color theme="1"/>
      </right>
      <top/>
      <bottom style="thin">
        <color theme="0"/>
      </bottom>
      <diagonal/>
    </border>
    <border>
      <left style="thin">
        <color theme="0"/>
      </left>
      <right style="thin">
        <color theme="0"/>
      </right>
      <top style="thin">
        <color theme="0"/>
      </top>
      <bottom/>
      <diagonal/>
    </border>
    <border>
      <left style="thin">
        <color indexed="64"/>
      </left>
      <right/>
      <top style="thin">
        <color theme="0"/>
      </top>
      <bottom/>
      <diagonal/>
    </border>
    <border>
      <left/>
      <right style="thin">
        <color indexed="64"/>
      </right>
      <top style="thin">
        <color theme="0"/>
      </top>
      <bottom/>
      <diagonal/>
    </border>
    <border>
      <left/>
      <right/>
      <top style="thin">
        <color theme="1"/>
      </top>
      <bottom style="thin">
        <color theme="0"/>
      </bottom>
      <diagonal/>
    </border>
    <border>
      <left/>
      <right style="thin">
        <color theme="0"/>
      </right>
      <top style="thin">
        <color theme="1"/>
      </top>
      <bottom style="thin">
        <color theme="0"/>
      </bottom>
      <diagonal/>
    </border>
    <border>
      <left style="thin">
        <color theme="1"/>
      </left>
      <right/>
      <top style="thin">
        <color theme="0"/>
      </top>
      <bottom/>
      <diagonal/>
    </border>
    <border>
      <left style="thin">
        <color indexed="64"/>
      </left>
      <right/>
      <top style="thin">
        <color theme="1"/>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0"/>
      </right>
      <top style="thin">
        <color theme="1"/>
      </top>
      <bottom style="thin">
        <color indexed="64"/>
      </bottom>
      <diagonal/>
    </border>
    <border>
      <left style="thin">
        <color theme="1"/>
      </left>
      <right style="thin">
        <color indexed="64"/>
      </right>
      <top style="thin">
        <color indexed="64"/>
      </top>
      <bottom style="thin">
        <color theme="0"/>
      </bottom>
      <diagonal/>
    </border>
    <border>
      <left style="thin">
        <color theme="0"/>
      </left>
      <right style="thin">
        <color theme="0"/>
      </right>
      <top style="thin">
        <color theme="1"/>
      </top>
      <bottom style="thin">
        <color indexed="64"/>
      </bottom>
      <diagonal/>
    </border>
    <border>
      <left style="thin">
        <color theme="0"/>
      </left>
      <right style="thin">
        <color indexed="64"/>
      </right>
      <top style="thin">
        <color theme="1"/>
      </top>
      <bottom style="thin">
        <color theme="0"/>
      </bottom>
      <diagonal/>
    </border>
    <border>
      <left style="thin">
        <color indexed="64"/>
      </left>
      <right style="thin">
        <color indexed="64"/>
      </right>
      <top style="thin">
        <color theme="1"/>
      </top>
      <bottom style="thin">
        <color theme="0"/>
      </bottom>
      <diagonal/>
    </border>
    <border>
      <left style="thin">
        <color indexed="64"/>
      </left>
      <right style="thin">
        <color theme="1"/>
      </right>
      <top style="thin">
        <color theme="1"/>
      </top>
      <bottom style="thin">
        <color theme="0"/>
      </bottom>
      <diagonal/>
    </border>
    <border>
      <left style="thin">
        <color indexed="64"/>
      </left>
      <right style="thin">
        <color theme="0"/>
      </right>
      <top style="thin">
        <color theme="1"/>
      </top>
      <bottom style="thin">
        <color theme="0"/>
      </bottom>
      <diagonal/>
    </border>
    <border>
      <left style="thin">
        <color theme="0"/>
      </left>
      <right style="thin">
        <color theme="1"/>
      </right>
      <top style="thin">
        <color theme="0"/>
      </top>
      <bottom/>
      <diagonal/>
    </border>
    <border>
      <left style="thin">
        <color theme="1"/>
      </left>
      <right/>
      <top style="thin">
        <color theme="1"/>
      </top>
      <bottom/>
      <diagonal/>
    </border>
    <border>
      <left style="thin">
        <color theme="1"/>
      </left>
      <right/>
      <top/>
      <bottom/>
      <diagonal/>
    </border>
    <border>
      <left style="thin">
        <color theme="1"/>
      </left>
      <right/>
      <top/>
      <bottom style="thin">
        <color theme="0"/>
      </bottom>
      <diagonal/>
    </border>
    <border>
      <left style="thin">
        <color theme="0"/>
      </left>
      <right style="thin">
        <color indexed="64"/>
      </right>
      <top style="thin">
        <color theme="0"/>
      </top>
      <bottom/>
      <diagonal/>
    </border>
    <border>
      <left style="thin">
        <color theme="0"/>
      </left>
      <right style="thin">
        <color indexed="64"/>
      </right>
      <top/>
      <bottom style="thin">
        <color theme="0"/>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indexed="64"/>
      </top>
      <bottom style="thin">
        <color indexed="64"/>
      </bottom>
      <diagonal/>
    </border>
    <border>
      <left style="thin">
        <color theme="1"/>
      </left>
      <right style="thin">
        <color indexed="64"/>
      </right>
      <top style="thin">
        <color indexed="64"/>
      </top>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style="thin">
        <color theme="0"/>
      </left>
      <right style="thin">
        <color theme="0"/>
      </right>
      <top style="thin">
        <color indexed="64"/>
      </top>
      <bottom/>
      <diagonal/>
    </border>
    <border>
      <left/>
      <right style="thin">
        <color theme="0"/>
      </right>
      <top style="thin">
        <color indexed="64"/>
      </top>
      <bottom/>
      <diagonal/>
    </border>
    <border>
      <left style="thin">
        <color theme="1"/>
      </left>
      <right style="thin">
        <color theme="1"/>
      </right>
      <top style="thin">
        <color theme="0"/>
      </top>
      <bottom style="thin">
        <color indexed="64"/>
      </bottom>
      <diagonal/>
    </border>
    <border>
      <left style="thin">
        <color theme="0"/>
      </left>
      <right/>
      <top style="thin">
        <color theme="1"/>
      </top>
      <bottom/>
      <diagonal/>
    </border>
    <border>
      <left style="thin">
        <color theme="0"/>
      </left>
      <right style="thin">
        <color theme="0"/>
      </right>
      <top style="thin">
        <color theme="1"/>
      </top>
      <bottom style="thin">
        <color theme="0"/>
      </bottom>
      <diagonal/>
    </border>
    <border>
      <left style="thin">
        <color indexed="64"/>
      </left>
      <right style="thin">
        <color indexed="64"/>
      </right>
      <top style="thin">
        <color theme="1"/>
      </top>
      <bottom/>
      <diagonal/>
    </border>
    <border>
      <left/>
      <right style="thin">
        <color theme="1"/>
      </right>
      <top/>
      <bottom style="thin">
        <color indexed="64"/>
      </bottom>
      <diagonal/>
    </border>
    <border>
      <left style="thin">
        <color indexed="64"/>
      </left>
      <right style="thin">
        <color indexed="64"/>
      </right>
      <top/>
      <bottom style="thin">
        <color theme="0"/>
      </bottom>
      <diagonal/>
    </border>
    <border>
      <left style="thin">
        <color theme="1"/>
      </left>
      <right/>
      <top style="thin">
        <color theme="1"/>
      </top>
      <bottom style="thin">
        <color theme="0"/>
      </bottom>
      <diagonal/>
    </border>
    <border>
      <left/>
      <right style="thin">
        <color theme="1"/>
      </right>
      <top style="thin">
        <color theme="1"/>
      </top>
      <bottom style="thin">
        <color theme="0"/>
      </bottom>
      <diagonal/>
    </border>
    <border>
      <left style="thin">
        <color theme="0"/>
      </left>
      <right/>
      <top style="thin">
        <color theme="1"/>
      </top>
      <bottom style="thin">
        <color theme="0"/>
      </bottom>
      <diagonal/>
    </border>
  </borders>
  <cellStyleXfs count="10">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xf numFmtId="0" fontId="5" fillId="0" borderId="0"/>
    <xf numFmtId="0" fontId="1" fillId="0" borderId="0">
      <alignment vertical="center"/>
    </xf>
    <xf numFmtId="0" fontId="1" fillId="0" borderId="0">
      <alignment vertical="center"/>
    </xf>
    <xf numFmtId="0" fontId="20" fillId="0" borderId="0" applyNumberFormat="0" applyFill="0" applyBorder="0" applyAlignment="0" applyProtection="0">
      <alignment vertical="center"/>
    </xf>
    <xf numFmtId="9" fontId="1" fillId="0" borderId="0" applyFont="0" applyFill="0" applyBorder="0" applyAlignment="0" applyProtection="0">
      <alignment vertical="center"/>
    </xf>
  </cellStyleXfs>
  <cellXfs count="36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vertical="center" wrapText="1"/>
    </xf>
    <xf numFmtId="0" fontId="7" fillId="0" borderId="1"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7" fillId="0" borderId="0" xfId="0" applyFont="1">
      <alignment vertical="center"/>
    </xf>
    <xf numFmtId="0" fontId="7" fillId="0" borderId="0" xfId="5" applyFont="1" applyAlignment="1">
      <alignment horizontal="center" vertical="center"/>
    </xf>
    <xf numFmtId="2" fontId="7" fillId="0" borderId="0" xfId="0" applyNumberFormat="1" applyFont="1">
      <alignment vertical="center"/>
    </xf>
    <xf numFmtId="176" fontId="7" fillId="0" borderId="0" xfId="0" applyNumberFormat="1" applyFont="1">
      <alignment vertical="center"/>
    </xf>
    <xf numFmtId="0" fontId="7" fillId="0" borderId="0" xfId="5" applyFont="1" applyAlignment="1">
      <alignment horizontal="centerContinuous" vertical="center"/>
    </xf>
    <xf numFmtId="177" fontId="12" fillId="0" borderId="0" xfId="0" applyNumberFormat="1" applyFont="1">
      <alignment vertical="center"/>
    </xf>
    <xf numFmtId="49" fontId="7" fillId="0" borderId="0" xfId="5" applyNumberFormat="1" applyFont="1" applyAlignment="1">
      <alignment horizontal="left" vertical="center"/>
    </xf>
    <xf numFmtId="176" fontId="7" fillId="0" borderId="0" xfId="5" applyNumberFormat="1" applyFont="1" applyAlignment="1">
      <alignment horizontal="right" vertical="center"/>
    </xf>
    <xf numFmtId="0" fontId="7" fillId="0" borderId="0" xfId="0" applyFont="1" applyAlignment="1">
      <alignment horizontal="right" vertical="center"/>
    </xf>
    <xf numFmtId="0" fontId="7" fillId="0" borderId="0" xfId="0" applyFont="1" applyAlignment="1">
      <alignment horizontal="left" vertical="center" wrapText="1"/>
    </xf>
    <xf numFmtId="0" fontId="7" fillId="0" borderId="16" xfId="0" applyFont="1" applyBorder="1">
      <alignment vertical="center"/>
    </xf>
    <xf numFmtId="0" fontId="7" fillId="0" borderId="2" xfId="0" applyFont="1" applyBorder="1">
      <alignment vertical="center"/>
    </xf>
    <xf numFmtId="0" fontId="7" fillId="0" borderId="3" xfId="0" applyFont="1" applyBorder="1" applyAlignment="1">
      <alignment horizontal="left" vertical="center"/>
    </xf>
    <xf numFmtId="179" fontId="7" fillId="0" borderId="4" xfId="1" applyNumberFormat="1" applyFont="1" applyBorder="1" applyAlignment="1">
      <alignment horizontal="right" vertical="center"/>
    </xf>
    <xf numFmtId="0" fontId="7" fillId="0" borderId="2" xfId="0" applyFont="1" applyBorder="1" applyAlignment="1">
      <alignment horizontal="left" vertical="center"/>
    </xf>
    <xf numFmtId="179" fontId="7" fillId="0" borderId="5" xfId="1" applyNumberFormat="1" applyFont="1" applyBorder="1" applyAlignment="1">
      <alignment horizontal="right" vertical="center"/>
    </xf>
    <xf numFmtId="0" fontId="7" fillId="0" borderId="6" xfId="0" applyFont="1" applyBorder="1">
      <alignment vertical="center"/>
    </xf>
    <xf numFmtId="0" fontId="7" fillId="0" borderId="6" xfId="0" applyFont="1" applyBorder="1" applyAlignment="1">
      <alignment horizontal="left" vertical="center"/>
    </xf>
    <xf numFmtId="179" fontId="7" fillId="0" borderId="7" xfId="1" applyNumberFormat="1" applyFont="1" applyBorder="1" applyAlignment="1">
      <alignment horizontal="right" vertical="center"/>
    </xf>
    <xf numFmtId="176" fontId="7" fillId="0" borderId="4" xfId="1" applyNumberFormat="1" applyFont="1" applyBorder="1" applyAlignment="1">
      <alignment horizontal="right" vertical="center"/>
    </xf>
    <xf numFmtId="176" fontId="7" fillId="0" borderId="5" xfId="1" applyNumberFormat="1" applyFont="1" applyBorder="1" applyAlignment="1">
      <alignment horizontal="right" vertical="center"/>
    </xf>
    <xf numFmtId="176" fontId="7" fillId="0" borderId="7" xfId="1" applyNumberFormat="1" applyFont="1" applyBorder="1" applyAlignment="1">
      <alignment horizontal="right" vertical="center"/>
    </xf>
    <xf numFmtId="0" fontId="13" fillId="0" borderId="0" xfId="0" applyFont="1" applyAlignment="1">
      <alignment horizontal="left" vertical="center"/>
    </xf>
    <xf numFmtId="179" fontId="7" fillId="3" borderId="1" xfId="1" applyNumberFormat="1" applyFont="1" applyFill="1" applyBorder="1" applyAlignment="1">
      <alignment horizontal="right" vertical="center"/>
    </xf>
    <xf numFmtId="0" fontId="7" fillId="0" borderId="0" xfId="1" applyNumberFormat="1" applyFont="1" applyFill="1" applyAlignment="1">
      <alignment horizontal="right" vertical="center"/>
    </xf>
    <xf numFmtId="0" fontId="13" fillId="0" borderId="0" xfId="0" applyFont="1">
      <alignment vertical="center"/>
    </xf>
    <xf numFmtId="180" fontId="7" fillId="3" borderId="17" xfId="0" applyNumberFormat="1" applyFont="1" applyFill="1" applyBorder="1" applyAlignment="1">
      <alignment horizontal="right" vertical="center"/>
    </xf>
    <xf numFmtId="180" fontId="7" fillId="3" borderId="0" xfId="0" applyNumberFormat="1" applyFont="1" applyFill="1" applyAlignment="1">
      <alignment horizontal="right" vertical="center"/>
    </xf>
    <xf numFmtId="180" fontId="7" fillId="3" borderId="5" xfId="0" applyNumberFormat="1" applyFont="1" applyFill="1" applyBorder="1" applyAlignment="1">
      <alignment horizontal="right" vertical="center"/>
    </xf>
    <xf numFmtId="0" fontId="7" fillId="0" borderId="3" xfId="0" applyFont="1" applyBorder="1">
      <alignment vertical="center"/>
    </xf>
    <xf numFmtId="180" fontId="7" fillId="0" borderId="4" xfId="0" applyNumberFormat="1" applyFont="1" applyBorder="1" applyAlignment="1">
      <alignment horizontal="right" vertical="center"/>
    </xf>
    <xf numFmtId="180" fontId="7" fillId="0" borderId="8" xfId="0" applyNumberFormat="1" applyFont="1" applyBorder="1" applyAlignment="1">
      <alignment horizontal="right" vertical="center"/>
    </xf>
    <xf numFmtId="180" fontId="7" fillId="0" borderId="5" xfId="0" applyNumberFormat="1" applyFont="1" applyBorder="1" applyAlignment="1">
      <alignment horizontal="right" vertical="center"/>
    </xf>
    <xf numFmtId="180" fontId="7" fillId="0" borderId="0" xfId="0" applyNumberFormat="1" applyFont="1" applyAlignment="1">
      <alignment horizontal="right" vertical="center"/>
    </xf>
    <xf numFmtId="180" fontId="7" fillId="0" borderId="7" xfId="0" applyNumberFormat="1" applyFont="1" applyBorder="1" applyAlignment="1">
      <alignment horizontal="right" vertical="center"/>
    </xf>
    <xf numFmtId="180" fontId="7" fillId="0" borderId="9" xfId="0" applyNumberFormat="1" applyFont="1" applyBorder="1" applyAlignment="1">
      <alignment horizontal="right" vertical="center"/>
    </xf>
    <xf numFmtId="180" fontId="7" fillId="0" borderId="5" xfId="0" applyNumberFormat="1" applyFont="1" applyBorder="1" applyAlignment="1">
      <alignment horizontal="center" vertical="center"/>
    </xf>
    <xf numFmtId="180" fontId="7" fillId="0" borderId="0" xfId="0" applyNumberFormat="1" applyFont="1" applyAlignment="1">
      <alignment horizontal="center" vertical="center"/>
    </xf>
    <xf numFmtId="180" fontId="7" fillId="0" borderId="7" xfId="0" applyNumberFormat="1" applyFont="1" applyBorder="1" applyAlignment="1">
      <alignment horizontal="center" vertical="center"/>
    </xf>
    <xf numFmtId="0" fontId="7" fillId="0" borderId="18" xfId="0" applyFont="1" applyBorder="1" applyAlignment="1">
      <alignment horizontal="left" vertical="center"/>
    </xf>
    <xf numFmtId="0" fontId="7" fillId="0" borderId="7" xfId="0" applyFont="1" applyBorder="1" applyAlignment="1">
      <alignment vertical="center" wrapText="1"/>
    </xf>
    <xf numFmtId="0" fontId="7" fillId="0" borderId="10" xfId="0" applyFont="1" applyBorder="1" applyAlignment="1">
      <alignment horizontal="left" vertical="center"/>
    </xf>
    <xf numFmtId="0" fontId="7" fillId="0" borderId="1" xfId="0" applyFont="1" applyBorder="1" applyAlignment="1">
      <alignment vertical="center" wrapText="1"/>
    </xf>
    <xf numFmtId="0" fontId="7" fillId="0" borderId="19" xfId="0" applyFont="1" applyBorder="1" applyAlignment="1">
      <alignment vertical="center" wrapText="1"/>
    </xf>
    <xf numFmtId="0" fontId="7" fillId="0" borderId="0" xfId="0" applyFont="1" applyAlignment="1">
      <alignment vertical="center" wrapText="1"/>
    </xf>
    <xf numFmtId="0" fontId="7" fillId="0" borderId="7" xfId="0" applyFont="1" applyBorder="1" applyAlignment="1">
      <alignment horizontal="left" vertical="center"/>
    </xf>
    <xf numFmtId="0" fontId="7" fillId="0" borderId="20" xfId="0" applyFont="1" applyBorder="1">
      <alignment vertical="center"/>
    </xf>
    <xf numFmtId="0" fontId="7" fillId="0" borderId="7" xfId="0" applyFont="1" applyBorder="1">
      <alignment vertical="center"/>
    </xf>
    <xf numFmtId="0" fontId="7" fillId="0" borderId="1" xfId="0" applyFont="1" applyBorder="1">
      <alignment vertical="center"/>
    </xf>
    <xf numFmtId="0" fontId="7" fillId="0" borderId="8" xfId="0" applyFont="1" applyBorder="1">
      <alignment vertical="center"/>
    </xf>
    <xf numFmtId="0" fontId="7" fillId="0" borderId="11" xfId="0" applyFont="1" applyBorder="1" applyAlignment="1">
      <alignment horizontal="left" vertical="center"/>
    </xf>
    <xf numFmtId="0" fontId="7" fillId="0" borderId="21" xfId="0" applyFont="1" applyBorder="1" applyAlignment="1">
      <alignment horizontal="left" vertical="center"/>
    </xf>
    <xf numFmtId="0" fontId="14" fillId="4" borderId="22" xfId="0" applyFont="1" applyFill="1" applyBorder="1" applyAlignment="1">
      <alignment horizontal="center" vertical="center"/>
    </xf>
    <xf numFmtId="0" fontId="14" fillId="4" borderId="23" xfId="0" applyFont="1" applyFill="1" applyBorder="1" applyAlignment="1">
      <alignment horizontal="center" vertical="center" wrapText="1"/>
    </xf>
    <xf numFmtId="0" fontId="14" fillId="4" borderId="24" xfId="0" applyFont="1" applyFill="1" applyBorder="1" applyAlignment="1">
      <alignment horizontal="center" vertical="center"/>
    </xf>
    <xf numFmtId="0" fontId="13" fillId="5" borderId="0" xfId="0" applyFont="1" applyFill="1" applyAlignment="1">
      <alignment vertical="center" wrapText="1"/>
    </xf>
    <xf numFmtId="0" fontId="14" fillId="4" borderId="27" xfId="2" applyNumberFormat="1" applyFont="1" applyFill="1" applyBorder="1" applyAlignment="1">
      <alignment horizontal="center" vertical="center" shrinkToFit="1"/>
    </xf>
    <xf numFmtId="0" fontId="14" fillId="4" borderId="30" xfId="2" applyNumberFormat="1" applyFont="1" applyFill="1" applyBorder="1" applyAlignment="1">
      <alignment horizontal="center" vertical="center" shrinkToFit="1"/>
    </xf>
    <xf numFmtId="0" fontId="7" fillId="0" borderId="4" xfId="2" applyNumberFormat="1" applyFont="1" applyBorder="1" applyAlignment="1">
      <alignment horizontal="right" vertical="center"/>
    </xf>
    <xf numFmtId="176" fontId="7" fillId="0" borderId="5" xfId="2" applyNumberFormat="1" applyFont="1" applyBorder="1" applyAlignment="1">
      <alignment horizontal="right" vertical="center"/>
    </xf>
    <xf numFmtId="0" fontId="7" fillId="0" borderId="5" xfId="2" applyNumberFormat="1" applyFont="1" applyBorder="1" applyAlignment="1">
      <alignment horizontal="right" vertical="center"/>
    </xf>
    <xf numFmtId="178" fontId="7" fillId="0" borderId="5" xfId="2" applyNumberFormat="1" applyFont="1" applyBorder="1" applyAlignment="1">
      <alignment horizontal="right" vertical="center"/>
    </xf>
    <xf numFmtId="0" fontId="7" fillId="0" borderId="7" xfId="2" applyNumberFormat="1" applyFont="1" applyBorder="1" applyAlignment="1">
      <alignment horizontal="right" vertical="center"/>
    </xf>
    <xf numFmtId="3" fontId="15" fillId="4" borderId="28" xfId="6" applyNumberFormat="1" applyFont="1" applyFill="1" applyBorder="1" applyAlignment="1">
      <alignment horizontal="center" vertical="center" wrapText="1"/>
    </xf>
    <xf numFmtId="3" fontId="15" fillId="4" borderId="31" xfId="6" applyNumberFormat="1" applyFont="1" applyFill="1" applyBorder="1" applyAlignment="1">
      <alignment horizontal="center" vertical="center" wrapText="1"/>
    </xf>
    <xf numFmtId="3" fontId="15" fillId="4" borderId="27" xfId="6" applyNumberFormat="1" applyFont="1" applyFill="1" applyBorder="1" applyAlignment="1">
      <alignment horizontal="center" vertical="center" wrapText="1"/>
    </xf>
    <xf numFmtId="3" fontId="15" fillId="4" borderId="32" xfId="6" applyNumberFormat="1" applyFont="1" applyFill="1" applyBorder="1" applyAlignment="1">
      <alignment horizontal="center" vertical="center" wrapText="1"/>
    </xf>
    <xf numFmtId="3" fontId="15" fillId="4" borderId="33" xfId="6" applyNumberFormat="1" applyFont="1" applyFill="1" applyBorder="1" applyAlignment="1">
      <alignment horizontal="center" vertical="center" wrapText="1"/>
    </xf>
    <xf numFmtId="3" fontId="10" fillId="0" borderId="5" xfId="0" applyNumberFormat="1" applyFont="1" applyBorder="1" applyAlignment="1">
      <alignment horizontal="left" vertical="center"/>
    </xf>
    <xf numFmtId="3" fontId="10" fillId="0" borderId="5" xfId="0" applyNumberFormat="1" applyFont="1" applyBorder="1" applyAlignment="1">
      <alignment horizontal="left" vertical="center" wrapText="1"/>
    </xf>
    <xf numFmtId="3" fontId="10" fillId="0" borderId="0" xfId="0" applyNumberFormat="1" applyFont="1" applyAlignment="1">
      <alignment horizontal="left" vertical="center" wrapText="1"/>
    </xf>
    <xf numFmtId="3" fontId="15" fillId="4" borderId="34" xfId="6" applyNumberFormat="1" applyFont="1" applyFill="1" applyBorder="1" applyAlignment="1">
      <alignment horizontal="center" vertical="center" wrapText="1"/>
    </xf>
    <xf numFmtId="3" fontId="10" fillId="0" borderId="4" xfId="0" applyNumberFormat="1" applyFont="1" applyBorder="1" applyAlignment="1">
      <alignment horizontal="left" vertical="center" wrapText="1"/>
    </xf>
    <xf numFmtId="3" fontId="10" fillId="0" borderId="0" xfId="7" applyNumberFormat="1" applyFont="1">
      <alignment vertical="center"/>
    </xf>
    <xf numFmtId="3" fontId="10" fillId="0" borderId="0" xfId="0" applyNumberFormat="1" applyFont="1">
      <alignment vertical="center"/>
    </xf>
    <xf numFmtId="3" fontId="10" fillId="0" borderId="0" xfId="0" applyNumberFormat="1" applyFont="1" applyAlignment="1">
      <alignment vertical="center" wrapText="1"/>
    </xf>
    <xf numFmtId="3" fontId="10" fillId="0" borderId="0" xfId="6" applyNumberFormat="1" applyFont="1">
      <alignment vertical="center"/>
    </xf>
    <xf numFmtId="176" fontId="10" fillId="0" borderId="0" xfId="7" applyNumberFormat="1" applyFont="1">
      <alignment vertical="center"/>
    </xf>
    <xf numFmtId="3" fontId="10" fillId="0" borderId="20" xfId="7" applyNumberFormat="1" applyFont="1" applyBorder="1">
      <alignment vertical="center"/>
    </xf>
    <xf numFmtId="0" fontId="10" fillId="0" borderId="0" xfId="0" applyFont="1" applyAlignment="1">
      <alignment horizontal="left" vertical="center"/>
    </xf>
    <xf numFmtId="0" fontId="10" fillId="0" borderId="0" xfId="0" applyFont="1">
      <alignment vertical="center"/>
    </xf>
    <xf numFmtId="0" fontId="10" fillId="0" borderId="16" xfId="0" applyFont="1" applyBorder="1">
      <alignment vertical="center"/>
    </xf>
    <xf numFmtId="0" fontId="10" fillId="0" borderId="0" xfId="0" applyFont="1" applyAlignment="1">
      <alignment vertical="center" wrapText="1"/>
    </xf>
    <xf numFmtId="182" fontId="10" fillId="0" borderId="0" xfId="0" applyNumberFormat="1" applyFont="1" applyAlignment="1">
      <alignment horizontal="right" vertical="center"/>
    </xf>
    <xf numFmtId="183" fontId="10" fillId="0" borderId="0" xfId="0" applyNumberFormat="1" applyFont="1" applyAlignment="1">
      <alignment horizontal="right" vertical="center"/>
    </xf>
    <xf numFmtId="184" fontId="10" fillId="0" borderId="0" xfId="0" applyNumberFormat="1" applyFont="1" applyAlignment="1">
      <alignment horizontal="right" vertical="center"/>
    </xf>
    <xf numFmtId="185" fontId="10" fillId="0" borderId="0" xfId="0" applyNumberFormat="1" applyFont="1" applyAlignment="1">
      <alignment horizontal="right" vertical="center"/>
    </xf>
    <xf numFmtId="181" fontId="10" fillId="0" borderId="0" xfId="0" applyNumberFormat="1" applyFont="1" applyAlignment="1">
      <alignment horizontal="right" vertical="center"/>
    </xf>
    <xf numFmtId="0" fontId="10" fillId="0" borderId="0" xfId="0" applyFont="1" applyAlignment="1">
      <alignment horizontal="right" vertical="center"/>
    </xf>
    <xf numFmtId="182" fontId="10" fillId="0" borderId="16" xfId="0" applyNumberFormat="1" applyFont="1" applyBorder="1" applyAlignment="1">
      <alignment horizontal="right" vertical="center"/>
    </xf>
    <xf numFmtId="178" fontId="10" fillId="0" borderId="0" xfId="0" applyNumberFormat="1" applyFont="1" applyAlignment="1">
      <alignment horizontal="right" vertical="center"/>
    </xf>
    <xf numFmtId="38" fontId="10" fillId="0" borderId="0" xfId="1" applyFont="1" applyAlignment="1">
      <alignment horizontal="right" vertical="center"/>
    </xf>
    <xf numFmtId="2" fontId="13" fillId="0" borderId="0" xfId="0" applyNumberFormat="1" applyFont="1">
      <alignment vertical="center"/>
    </xf>
    <xf numFmtId="0" fontId="17" fillId="0" borderId="0" xfId="0" applyFont="1" applyAlignment="1">
      <alignment horizontal="left" vertical="center"/>
    </xf>
    <xf numFmtId="0" fontId="10" fillId="0" borderId="5"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Alignment="1">
      <alignment horizontal="center" vertical="center"/>
    </xf>
    <xf numFmtId="0" fontId="10" fillId="0" borderId="13" xfId="0" applyFont="1" applyBorder="1" applyAlignment="1">
      <alignment horizontal="center" vertical="center"/>
    </xf>
    <xf numFmtId="0" fontId="10" fillId="0" borderId="0" xfId="0" applyFont="1" applyAlignment="1">
      <alignment horizontal="left" vertical="center" wrapText="1"/>
    </xf>
    <xf numFmtId="3" fontId="17" fillId="0" borderId="0" xfId="0" applyNumberFormat="1" applyFont="1">
      <alignment vertical="center"/>
    </xf>
    <xf numFmtId="3" fontId="10" fillId="0" borderId="25" xfId="0" applyNumberFormat="1" applyFont="1" applyBorder="1" applyAlignment="1">
      <alignment horizontal="left" vertical="center" wrapText="1"/>
    </xf>
    <xf numFmtId="0" fontId="17" fillId="0" borderId="0" xfId="0" applyFont="1">
      <alignment vertical="center"/>
    </xf>
    <xf numFmtId="178" fontId="10" fillId="0" borderId="5" xfId="0" applyNumberFormat="1" applyFont="1" applyBorder="1" applyAlignment="1">
      <alignment horizontal="left" vertical="center"/>
    </xf>
    <xf numFmtId="178" fontId="10" fillId="0" borderId="1" xfId="0" applyNumberFormat="1" applyFont="1" applyBorder="1" applyAlignment="1">
      <alignment horizontal="left" vertical="center"/>
    </xf>
    <xf numFmtId="0" fontId="7" fillId="3" borderId="7" xfId="2" applyNumberFormat="1" applyFont="1" applyFill="1" applyBorder="1" applyAlignment="1">
      <alignment horizontal="right" vertical="center"/>
    </xf>
    <xf numFmtId="176" fontId="7" fillId="3" borderId="1" xfId="1" applyNumberFormat="1" applyFont="1" applyFill="1" applyBorder="1" applyAlignment="1">
      <alignment horizontal="right" vertical="center"/>
    </xf>
    <xf numFmtId="176" fontId="7" fillId="0" borderId="3" xfId="1" applyNumberFormat="1" applyFont="1" applyBorder="1" applyAlignment="1">
      <alignment horizontal="right" vertical="center"/>
    </xf>
    <xf numFmtId="176" fontId="7" fillId="0" borderId="5" xfId="1" applyNumberFormat="1" applyFont="1" applyFill="1" applyBorder="1" applyAlignment="1">
      <alignment horizontal="right" vertical="center"/>
    </xf>
    <xf numFmtId="0" fontId="7" fillId="0" borderId="3" xfId="2" applyNumberFormat="1" applyFont="1" applyBorder="1" applyAlignment="1">
      <alignment horizontal="right" vertical="center"/>
    </xf>
    <xf numFmtId="176" fontId="7" fillId="0" borderId="2" xfId="2" applyNumberFormat="1" applyFont="1" applyBorder="1" applyAlignment="1">
      <alignment horizontal="right" vertical="center"/>
    </xf>
    <xf numFmtId="0" fontId="7" fillId="0" borderId="2" xfId="2" applyNumberFormat="1" applyFont="1" applyBorder="1" applyAlignment="1">
      <alignment horizontal="right" vertical="center"/>
    </xf>
    <xf numFmtId="178" fontId="7" fillId="0" borderId="2" xfId="2" applyNumberFormat="1" applyFont="1" applyBorder="1" applyAlignment="1">
      <alignment horizontal="right" vertical="center"/>
    </xf>
    <xf numFmtId="176" fontId="7" fillId="0" borderId="6" xfId="2" applyNumberFormat="1" applyFont="1" applyBorder="1" applyAlignment="1">
      <alignment horizontal="right" vertical="center"/>
    </xf>
    <xf numFmtId="176" fontId="7" fillId="3" borderId="17" xfId="2" applyNumberFormat="1" applyFont="1" applyFill="1" applyBorder="1" applyAlignment="1">
      <alignment horizontal="right" vertical="center"/>
    </xf>
    <xf numFmtId="176" fontId="7" fillId="0" borderId="5" xfId="2" applyNumberFormat="1" applyFont="1" applyFill="1" applyBorder="1" applyAlignment="1">
      <alignment horizontal="right" vertical="center"/>
    </xf>
    <xf numFmtId="176" fontId="7" fillId="0" borderId="7" xfId="2" applyNumberFormat="1" applyFont="1" applyFill="1" applyBorder="1" applyAlignment="1">
      <alignment horizontal="right" vertical="center"/>
    </xf>
    <xf numFmtId="179" fontId="7" fillId="0" borderId="7" xfId="1" applyNumberFormat="1" applyFont="1" applyFill="1" applyBorder="1" applyAlignment="1">
      <alignment horizontal="right" vertical="center"/>
    </xf>
    <xf numFmtId="179" fontId="7" fillId="0" borderId="3" xfId="1" applyNumberFormat="1" applyFont="1" applyBorder="1" applyAlignment="1">
      <alignment horizontal="right" vertical="center"/>
    </xf>
    <xf numFmtId="179" fontId="7" fillId="0" borderId="2" xfId="1" applyNumberFormat="1" applyFont="1" applyBorder="1" applyAlignment="1">
      <alignment horizontal="right" vertical="center"/>
    </xf>
    <xf numFmtId="179" fontId="7" fillId="0" borderId="6" xfId="1" applyNumberFormat="1" applyFont="1" applyBorder="1" applyAlignment="1">
      <alignment horizontal="right" vertical="center"/>
    </xf>
    <xf numFmtId="179" fontId="7" fillId="0" borderId="5" xfId="1" applyNumberFormat="1" applyFont="1" applyFill="1" applyBorder="1" applyAlignment="1">
      <alignment horizontal="right" vertical="center"/>
    </xf>
    <xf numFmtId="0" fontId="14" fillId="4" borderId="16" xfId="2" applyNumberFormat="1" applyFont="1" applyFill="1" applyBorder="1" applyAlignment="1">
      <alignment horizontal="center" vertical="center" shrinkToFit="1"/>
    </xf>
    <xf numFmtId="178" fontId="7" fillId="3" borderId="82" xfId="0" applyNumberFormat="1" applyFont="1" applyFill="1" applyBorder="1">
      <alignment vertical="center"/>
    </xf>
    <xf numFmtId="178" fontId="7" fillId="0" borderId="4" xfId="0" applyNumberFormat="1" applyFont="1" applyBorder="1">
      <alignment vertical="center"/>
    </xf>
    <xf numFmtId="178" fontId="7" fillId="0" borderId="5" xfId="0" applyNumberFormat="1" applyFont="1" applyBorder="1">
      <alignment vertical="center"/>
    </xf>
    <xf numFmtId="0" fontId="14" fillId="4" borderId="83" xfId="2" applyNumberFormat="1" applyFont="1" applyFill="1" applyBorder="1" applyAlignment="1">
      <alignment horizontal="center" vertical="center" shrinkToFit="1"/>
    </xf>
    <xf numFmtId="0" fontId="0" fillId="0" borderId="0" xfId="0" applyAlignment="1">
      <alignment horizontal="left" vertical="center"/>
    </xf>
    <xf numFmtId="3" fontId="10" fillId="0" borderId="17" xfId="1" applyNumberFormat="1" applyFont="1" applyFill="1" applyBorder="1" applyAlignment="1">
      <alignment vertical="center"/>
    </xf>
    <xf numFmtId="3" fontId="10" fillId="0" borderId="7" xfId="1" applyNumberFormat="1" applyFont="1" applyFill="1" applyBorder="1" applyAlignment="1">
      <alignment vertical="center"/>
    </xf>
    <xf numFmtId="3" fontId="10" fillId="0" borderId="1" xfId="1" applyNumberFormat="1" applyFont="1" applyFill="1" applyBorder="1" applyAlignment="1">
      <alignment vertical="center"/>
    </xf>
    <xf numFmtId="3" fontId="10" fillId="0" borderId="4" xfId="1" applyNumberFormat="1" applyFont="1" applyFill="1" applyBorder="1" applyAlignment="1">
      <alignment vertical="center"/>
    </xf>
    <xf numFmtId="3" fontId="10" fillId="0" borderId="0" xfId="1" applyNumberFormat="1" applyFont="1" applyFill="1" applyBorder="1" applyAlignment="1">
      <alignment vertical="center"/>
    </xf>
    <xf numFmtId="3" fontId="10" fillId="0" borderId="5" xfId="1" applyNumberFormat="1" applyFont="1" applyFill="1" applyBorder="1" applyAlignment="1">
      <alignment vertical="center"/>
    </xf>
    <xf numFmtId="3" fontId="10" fillId="0" borderId="12" xfId="1" applyNumberFormat="1" applyFont="1" applyFill="1" applyBorder="1" applyAlignment="1">
      <alignment vertical="center"/>
    </xf>
    <xf numFmtId="3" fontId="16" fillId="0" borderId="1" xfId="1" applyNumberFormat="1" applyFont="1" applyFill="1" applyBorder="1" applyAlignment="1">
      <alignment vertical="center"/>
    </xf>
    <xf numFmtId="3" fontId="10" fillId="0" borderId="17" xfId="1" applyNumberFormat="1" applyFont="1" applyFill="1" applyBorder="1" applyAlignment="1">
      <alignment horizontal="right" vertical="center"/>
    </xf>
    <xf numFmtId="3" fontId="10" fillId="0" borderId="7" xfId="1" applyNumberFormat="1" applyFont="1" applyFill="1" applyBorder="1" applyAlignment="1">
      <alignment horizontal="right" vertical="center"/>
    </xf>
    <xf numFmtId="3" fontId="10" fillId="0" borderId="1" xfId="1" applyNumberFormat="1" applyFont="1" applyFill="1" applyBorder="1" applyAlignment="1">
      <alignment horizontal="right" vertical="center"/>
    </xf>
    <xf numFmtId="3" fontId="10" fillId="0" borderId="4" xfId="1" applyNumberFormat="1" applyFont="1" applyFill="1" applyBorder="1" applyAlignment="1">
      <alignment horizontal="right" vertical="center"/>
    </xf>
    <xf numFmtId="3" fontId="10" fillId="0" borderId="5" xfId="1" applyNumberFormat="1" applyFont="1" applyFill="1" applyBorder="1" applyAlignment="1">
      <alignment horizontal="right" vertical="center"/>
    </xf>
    <xf numFmtId="3" fontId="10" fillId="0" borderId="5" xfId="1" applyNumberFormat="1" applyFont="1" applyFill="1" applyBorder="1" applyAlignment="1">
      <alignment horizontal="center" vertical="center"/>
    </xf>
    <xf numFmtId="3" fontId="10" fillId="0" borderId="1" xfId="1" applyNumberFormat="1" applyFont="1" applyFill="1" applyBorder="1" applyAlignment="1">
      <alignment horizontal="center" vertical="center"/>
    </xf>
    <xf numFmtId="3" fontId="10" fillId="0" borderId="0" xfId="1" applyNumberFormat="1" applyFont="1" applyFill="1" applyBorder="1" applyAlignment="1">
      <alignment horizontal="center" vertical="center"/>
    </xf>
    <xf numFmtId="3" fontId="10" fillId="0" borderId="4" xfId="1" applyNumberFormat="1" applyFont="1" applyFill="1" applyBorder="1" applyAlignment="1">
      <alignment horizontal="center" vertical="center"/>
    </xf>
    <xf numFmtId="3" fontId="10" fillId="0" borderId="7" xfId="1" applyNumberFormat="1" applyFont="1" applyFill="1" applyBorder="1" applyAlignment="1">
      <alignment horizontal="center" vertical="center"/>
    </xf>
    <xf numFmtId="3" fontId="10" fillId="0" borderId="12" xfId="1" applyNumberFormat="1" applyFont="1" applyFill="1" applyBorder="1" applyAlignment="1">
      <alignment horizontal="center" vertical="center"/>
    </xf>
    <xf numFmtId="3" fontId="10" fillId="0" borderId="0" xfId="1" applyNumberFormat="1" applyFont="1" applyFill="1" applyBorder="1" applyAlignment="1">
      <alignment horizontal="right" vertical="center"/>
    </xf>
    <xf numFmtId="3" fontId="10" fillId="0" borderId="12" xfId="1" applyNumberFormat="1" applyFont="1" applyFill="1" applyBorder="1" applyAlignment="1">
      <alignment horizontal="right" vertical="center"/>
    </xf>
    <xf numFmtId="3" fontId="16" fillId="0" borderId="1" xfId="1" applyNumberFormat="1" applyFont="1" applyFill="1" applyBorder="1" applyAlignment="1">
      <alignment horizontal="right" vertical="center"/>
    </xf>
    <xf numFmtId="0" fontId="14" fillId="4" borderId="84" xfId="2" applyNumberFormat="1" applyFont="1" applyFill="1" applyBorder="1" applyAlignment="1">
      <alignment horizontal="center" vertical="center" shrinkToFit="1"/>
    </xf>
    <xf numFmtId="0" fontId="7" fillId="0" borderId="5" xfId="0" applyFont="1" applyBorder="1" applyAlignment="1">
      <alignment horizontal="left" vertical="center"/>
    </xf>
    <xf numFmtId="0" fontId="7" fillId="0" borderId="85" xfId="0" applyFont="1" applyBorder="1" applyAlignment="1">
      <alignment horizontal="left" vertical="center"/>
    </xf>
    <xf numFmtId="0" fontId="7" fillId="0" borderId="86" xfId="0" applyFont="1" applyBorder="1">
      <alignment vertical="center"/>
    </xf>
    <xf numFmtId="0" fontId="7" fillId="0" borderId="13" xfId="0" applyFont="1" applyBorder="1">
      <alignment vertical="center"/>
    </xf>
    <xf numFmtId="0" fontId="7" fillId="0" borderId="11" xfId="0" applyFont="1" applyBorder="1">
      <alignment vertical="center"/>
    </xf>
    <xf numFmtId="0" fontId="14" fillId="4" borderId="89" xfId="2" applyNumberFormat="1" applyFont="1" applyFill="1" applyBorder="1" applyAlignment="1">
      <alignment horizontal="center" vertical="center" shrinkToFit="1"/>
    </xf>
    <xf numFmtId="0" fontId="14" fillId="4" borderId="90" xfId="2" applyNumberFormat="1" applyFont="1" applyFill="1" applyBorder="1" applyAlignment="1">
      <alignment horizontal="center" vertical="center" shrinkToFit="1"/>
    </xf>
    <xf numFmtId="0" fontId="7" fillId="3" borderId="1" xfId="9" applyNumberFormat="1" applyFont="1" applyFill="1" applyBorder="1" applyAlignment="1">
      <alignment horizontal="right" vertical="center"/>
    </xf>
    <xf numFmtId="0" fontId="7" fillId="0" borderId="5" xfId="9" applyNumberFormat="1" applyFont="1" applyFill="1" applyBorder="1" applyAlignment="1">
      <alignment horizontal="right" vertical="center"/>
    </xf>
    <xf numFmtId="3" fontId="20" fillId="0" borderId="0" xfId="8" applyNumberFormat="1">
      <alignment vertical="center"/>
    </xf>
    <xf numFmtId="178" fontId="7" fillId="0" borderId="5" xfId="9" applyNumberFormat="1" applyFont="1" applyFill="1" applyBorder="1" applyAlignment="1">
      <alignment horizontal="right" vertical="center"/>
    </xf>
    <xf numFmtId="0" fontId="22" fillId="2" borderId="35" xfId="0" applyFont="1" applyFill="1" applyBorder="1" applyAlignment="1">
      <alignment horizontal="left" vertical="center" wrapText="1"/>
    </xf>
    <xf numFmtId="0" fontId="22" fillId="0" borderId="5" xfId="0" applyFont="1" applyBorder="1" applyAlignment="1">
      <alignment vertical="center" wrapText="1"/>
    </xf>
    <xf numFmtId="181" fontId="22" fillId="0" borderId="13" xfId="3" quotePrefix="1" applyNumberFormat="1" applyFont="1" applyBorder="1" applyAlignment="1">
      <alignment horizontal="right" vertical="center"/>
    </xf>
    <xf numFmtId="187" fontId="22" fillId="0" borderId="13" xfId="3" quotePrefix="1" applyNumberFormat="1" applyFont="1" applyBorder="1" applyAlignment="1">
      <alignment horizontal="right" vertical="center"/>
    </xf>
    <xf numFmtId="188" fontId="22" fillId="0" borderId="13" xfId="3" quotePrefix="1" applyNumberFormat="1" applyFont="1" applyBorder="1" applyAlignment="1">
      <alignment horizontal="right" vertical="center"/>
    </xf>
    <xf numFmtId="0" fontId="22" fillId="0" borderId="7" xfId="0" applyFont="1" applyBorder="1" applyAlignment="1">
      <alignment vertical="center" wrapText="1"/>
    </xf>
    <xf numFmtId="181" fontId="22" fillId="0" borderId="11" xfId="3" quotePrefix="1" applyNumberFormat="1" applyFont="1" applyBorder="1" applyAlignment="1">
      <alignment horizontal="right" vertical="center"/>
    </xf>
    <xf numFmtId="187" fontId="22" fillId="0" borderId="11" xfId="3" quotePrefix="1" applyNumberFormat="1" applyFont="1" applyBorder="1" applyAlignment="1">
      <alignment horizontal="right" vertical="center"/>
    </xf>
    <xf numFmtId="188" fontId="22" fillId="0" borderId="11" xfId="3" quotePrefix="1" applyNumberFormat="1" applyFont="1" applyBorder="1" applyAlignment="1">
      <alignment horizontal="right" vertical="center"/>
    </xf>
    <xf numFmtId="0" fontId="22" fillId="2" borderId="5" xfId="0" applyFont="1" applyFill="1" applyBorder="1" applyAlignment="1">
      <alignment horizontal="left" vertical="center" wrapText="1"/>
    </xf>
    <xf numFmtId="181" fontId="22" fillId="2" borderId="48" xfId="3" quotePrefix="1" applyNumberFormat="1" applyFont="1" applyFill="1" applyBorder="1" applyAlignment="1">
      <alignment horizontal="right" vertical="center"/>
    </xf>
    <xf numFmtId="187" fontId="22" fillId="2" borderId="48" xfId="3" quotePrefix="1" applyNumberFormat="1" applyFont="1" applyFill="1" applyBorder="1" applyAlignment="1">
      <alignment horizontal="right" vertical="center"/>
    </xf>
    <xf numFmtId="188" fontId="22" fillId="2" borderId="48" xfId="3" quotePrefix="1" applyNumberFormat="1" applyFont="1" applyFill="1" applyBorder="1" applyAlignment="1">
      <alignment horizontal="right" vertical="center"/>
    </xf>
    <xf numFmtId="0" fontId="8" fillId="0" borderId="1" xfId="8" applyFont="1" applyBorder="1">
      <alignment vertical="center"/>
    </xf>
    <xf numFmtId="0" fontId="7" fillId="0" borderId="0" xfId="0" applyFont="1" applyAlignment="1">
      <alignment horizontal="center" vertical="center"/>
    </xf>
    <xf numFmtId="0" fontId="7" fillId="0" borderId="0" xfId="5" applyFont="1" applyAlignment="1">
      <alignment horizontal="center" vertical="center"/>
    </xf>
    <xf numFmtId="0" fontId="13" fillId="0" borderId="0" xfId="0" applyFont="1" applyAlignment="1">
      <alignment horizontal="right" vertical="center"/>
    </xf>
    <xf numFmtId="2" fontId="18" fillId="0" borderId="0" xfId="0" applyNumberFormat="1" applyFont="1" applyAlignment="1">
      <alignment horizontal="left" vertical="center"/>
    </xf>
    <xf numFmtId="0" fontId="13" fillId="5" borderId="0" xfId="0" applyFont="1" applyFill="1" applyAlignment="1">
      <alignment horizontal="left" vertical="center" wrapText="1"/>
    </xf>
    <xf numFmtId="0" fontId="13" fillId="5" borderId="0" xfId="0" applyFont="1" applyFill="1" applyAlignment="1">
      <alignment vertical="center" wrapText="1"/>
    </xf>
    <xf numFmtId="0" fontId="0" fillId="0" borderId="0" xfId="0" applyAlignment="1">
      <alignment vertical="center" wrapText="1"/>
    </xf>
    <xf numFmtId="0" fontId="7" fillId="0" borderId="0" xfId="0" applyFont="1" applyAlignment="1">
      <alignment horizontal="right" vertical="center"/>
    </xf>
    <xf numFmtId="0" fontId="7" fillId="0" borderId="0" xfId="0" applyFont="1" applyAlignment="1">
      <alignment horizontal="left" vertical="center"/>
    </xf>
    <xf numFmtId="0" fontId="10" fillId="0" borderId="0" xfId="0" applyFont="1" applyAlignment="1">
      <alignment horizontal="left"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9" fillId="0" borderId="0" xfId="0" applyFont="1" applyAlignment="1">
      <alignment horizontal="left" vertical="center"/>
    </xf>
    <xf numFmtId="0" fontId="10" fillId="0" borderId="4" xfId="0" applyFont="1" applyBorder="1" applyAlignment="1">
      <alignment horizontal="center" vertical="center" textRotation="255" wrapText="1"/>
    </xf>
    <xf numFmtId="0" fontId="10" fillId="0" borderId="5" xfId="0" applyFont="1" applyBorder="1" applyAlignment="1">
      <alignment horizontal="center" vertical="center" textRotation="255" wrapText="1"/>
    </xf>
    <xf numFmtId="0" fontId="10" fillId="0" borderId="7" xfId="0" applyFont="1" applyBorder="1" applyAlignment="1">
      <alignment horizontal="center" vertical="center" textRotation="255" wrapText="1"/>
    </xf>
    <xf numFmtId="0" fontId="14" fillId="4" borderId="7" xfId="0" applyFont="1" applyFill="1" applyBorder="1" applyAlignment="1">
      <alignment horizontal="left" vertical="center"/>
    </xf>
    <xf numFmtId="0" fontId="14" fillId="4" borderId="36" xfId="0" applyFont="1" applyFill="1" applyBorder="1" applyAlignment="1">
      <alignment horizontal="left" vertical="center"/>
    </xf>
    <xf numFmtId="0" fontId="14" fillId="4" borderId="35" xfId="0" applyFont="1" applyFill="1" applyBorder="1" applyAlignment="1">
      <alignment horizontal="left" vertical="center"/>
    </xf>
    <xf numFmtId="0" fontId="14" fillId="4" borderId="5" xfId="0" applyFont="1" applyFill="1" applyBorder="1" applyAlignment="1">
      <alignment horizontal="left" vertical="center"/>
    </xf>
    <xf numFmtId="0" fontId="7" fillId="0" borderId="0" xfId="0" applyFont="1" applyAlignment="1">
      <alignment horizontal="left" vertical="center" wrapText="1"/>
    </xf>
    <xf numFmtId="0" fontId="7" fillId="0" borderId="2" xfId="0" applyFont="1" applyBorder="1" applyAlignment="1">
      <alignment horizontal="left" vertical="center"/>
    </xf>
    <xf numFmtId="0" fontId="7" fillId="0" borderId="6" xfId="0" applyFont="1" applyBorder="1" applyAlignment="1">
      <alignment horizontal="left" vertical="center" wrapText="1"/>
    </xf>
    <xf numFmtId="0" fontId="7" fillId="0" borderId="9" xfId="0" applyFont="1" applyBorder="1" applyAlignment="1">
      <alignment horizontal="left" vertical="center"/>
    </xf>
    <xf numFmtId="0" fontId="7" fillId="0" borderId="8" xfId="0" applyFont="1" applyBorder="1" applyAlignment="1">
      <alignment horizontal="right" vertical="center" wrapText="1"/>
    </xf>
    <xf numFmtId="0" fontId="7" fillId="0" borderId="2" xfId="0" applyFont="1" applyBorder="1" applyAlignment="1">
      <alignment horizontal="left" vertical="center" wrapText="1"/>
    </xf>
    <xf numFmtId="0" fontId="14" fillId="4" borderId="16" xfId="0" applyFont="1" applyFill="1" applyBorder="1" applyAlignment="1">
      <alignment horizontal="center" vertical="center" wrapText="1"/>
    </xf>
    <xf numFmtId="0" fontId="14" fillId="4" borderId="27"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7" fillId="3" borderId="47" xfId="0" applyFont="1" applyFill="1" applyBorder="1" applyAlignment="1">
      <alignment horizontal="left" vertical="center"/>
    </xf>
    <xf numFmtId="0" fontId="7" fillId="3" borderId="48" xfId="0" applyFont="1" applyFill="1" applyBorder="1" applyAlignment="1">
      <alignment horizontal="left" vertical="center"/>
    </xf>
    <xf numFmtId="0" fontId="9" fillId="0" borderId="37" xfId="0" applyFont="1" applyBorder="1" applyAlignment="1">
      <alignment horizontal="left" vertical="center"/>
    </xf>
    <xf numFmtId="0" fontId="14" fillId="4" borderId="38" xfId="0" applyFont="1" applyFill="1" applyBorder="1" applyAlignment="1">
      <alignment horizontal="center" vertical="center"/>
    </xf>
    <xf numFmtId="0" fontId="14" fillId="4" borderId="39"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40" xfId="0" applyFont="1" applyFill="1" applyBorder="1" applyAlignment="1">
      <alignment horizontal="center" vertical="center"/>
    </xf>
    <xf numFmtId="0" fontId="14" fillId="4" borderId="41" xfId="0" applyFont="1" applyFill="1" applyBorder="1" applyAlignment="1">
      <alignment horizontal="center" vertical="center"/>
    </xf>
    <xf numFmtId="0" fontId="14" fillId="4" borderId="42" xfId="0" applyFont="1" applyFill="1" applyBorder="1" applyAlignment="1">
      <alignment horizontal="center" vertical="center"/>
    </xf>
    <xf numFmtId="0" fontId="14" fillId="4" borderId="43" xfId="0" applyFont="1" applyFill="1" applyBorder="1" applyAlignment="1">
      <alignment horizontal="center" vertical="center" wrapText="1"/>
    </xf>
    <xf numFmtId="0" fontId="14" fillId="4" borderId="42" xfId="0" applyFont="1" applyFill="1" applyBorder="1" applyAlignment="1">
      <alignment horizontal="center" vertical="center" wrapText="1"/>
    </xf>
    <xf numFmtId="0" fontId="14" fillId="4" borderId="44" xfId="0" applyFont="1" applyFill="1" applyBorder="1" applyAlignment="1">
      <alignment horizontal="center" vertical="center" wrapText="1"/>
    </xf>
    <xf numFmtId="0" fontId="14" fillId="4" borderId="45"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8" fillId="0" borderId="37" xfId="0" applyFont="1" applyBorder="1" applyAlignment="1">
      <alignment horizontal="left" vertical="center"/>
    </xf>
    <xf numFmtId="0" fontId="14" fillId="4" borderId="2" xfId="0" applyFont="1" applyFill="1" applyBorder="1" applyAlignment="1">
      <alignment horizontal="center" vertical="center" textRotation="255"/>
    </xf>
    <xf numFmtId="0" fontId="14" fillId="4" borderId="5" xfId="0" applyFont="1" applyFill="1" applyBorder="1" applyAlignment="1">
      <alignment horizontal="center" vertical="center" textRotation="255"/>
    </xf>
    <xf numFmtId="0" fontId="14" fillId="4" borderId="47" xfId="0" applyFont="1" applyFill="1" applyBorder="1" applyAlignment="1">
      <alignment horizontal="center" vertical="center" textRotation="255"/>
    </xf>
    <xf numFmtId="0" fontId="14" fillId="4" borderId="7" xfId="0" applyFont="1" applyFill="1" applyBorder="1" applyAlignment="1">
      <alignment horizontal="center" vertical="center" textRotation="255"/>
    </xf>
    <xf numFmtId="0" fontId="14" fillId="4" borderId="88" xfId="0" applyFont="1" applyFill="1" applyBorder="1" applyAlignment="1">
      <alignment horizontal="center" vertical="center"/>
    </xf>
    <xf numFmtId="0" fontId="14" fillId="4" borderId="49" xfId="0" applyFont="1" applyFill="1" applyBorder="1" applyAlignment="1">
      <alignment horizontal="center" vertical="center"/>
    </xf>
    <xf numFmtId="0" fontId="14" fillId="4" borderId="50" xfId="0" applyFont="1" applyFill="1" applyBorder="1" applyAlignment="1">
      <alignment horizontal="center" vertical="center"/>
    </xf>
    <xf numFmtId="0" fontId="7" fillId="3" borderId="51" xfId="0" applyFont="1" applyFill="1" applyBorder="1" applyAlignment="1">
      <alignment horizontal="left" vertical="center"/>
    </xf>
    <xf numFmtId="0" fontId="14" fillId="4" borderId="52" xfId="0" applyFont="1" applyFill="1" applyBorder="1" applyAlignment="1">
      <alignment horizontal="center" vertical="center"/>
    </xf>
    <xf numFmtId="0" fontId="7" fillId="3" borderId="3" xfId="0" applyFont="1" applyFill="1" applyBorder="1" applyAlignment="1">
      <alignment horizontal="left" vertical="center"/>
    </xf>
    <xf numFmtId="0" fontId="7" fillId="3" borderId="14" xfId="0" applyFont="1" applyFill="1" applyBorder="1" applyAlignment="1">
      <alignment horizontal="left" vertical="center"/>
    </xf>
    <xf numFmtId="0" fontId="7" fillId="0" borderId="8" xfId="0" applyFont="1" applyBorder="1" applyAlignment="1">
      <alignment horizontal="right" vertical="center"/>
    </xf>
    <xf numFmtId="0" fontId="7" fillId="3" borderId="2" xfId="0" applyFont="1" applyFill="1" applyBorder="1" applyAlignment="1">
      <alignment horizontal="left" vertical="center"/>
    </xf>
    <xf numFmtId="0" fontId="7" fillId="3" borderId="13" xfId="0" applyFont="1" applyFill="1" applyBorder="1" applyAlignment="1">
      <alignment horizontal="left" vertical="center"/>
    </xf>
    <xf numFmtId="0" fontId="14" fillId="4" borderId="87" xfId="0" applyFont="1" applyFill="1" applyBorder="1" applyAlignment="1">
      <alignment horizontal="center" vertical="center" textRotation="255"/>
    </xf>
    <xf numFmtId="178" fontId="10" fillId="0" borderId="2" xfId="0" applyNumberFormat="1" applyFont="1" applyBorder="1" applyAlignment="1">
      <alignment horizontal="center" vertical="center"/>
    </xf>
    <xf numFmtId="178" fontId="10" fillId="0" borderId="13" xfId="0" applyNumberFormat="1" applyFont="1" applyBorder="1" applyAlignment="1">
      <alignment horizontal="center" vertical="center"/>
    </xf>
    <xf numFmtId="3" fontId="10" fillId="0" borderId="0" xfId="0" applyNumberFormat="1" applyFont="1" applyAlignment="1">
      <alignment horizontal="left" vertical="center" wrapText="1"/>
    </xf>
    <xf numFmtId="178" fontId="10" fillId="0" borderId="3" xfId="0" applyNumberFormat="1" applyFont="1" applyBorder="1" applyAlignment="1">
      <alignment horizontal="left" vertical="center"/>
    </xf>
    <xf numFmtId="178" fontId="10" fillId="0" borderId="14" xfId="0" applyNumberFormat="1" applyFont="1" applyBorder="1" applyAlignment="1">
      <alignment horizontal="left" vertical="center"/>
    </xf>
    <xf numFmtId="3" fontId="10" fillId="0" borderId="15" xfId="0" applyNumberFormat="1" applyFont="1" applyBorder="1" applyAlignment="1">
      <alignment horizontal="left" vertical="center"/>
    </xf>
    <xf numFmtId="3" fontId="10" fillId="0" borderId="12" xfId="0" applyNumberFormat="1" applyFont="1" applyBorder="1" applyAlignment="1">
      <alignment horizontal="left" vertical="center"/>
    </xf>
    <xf numFmtId="3" fontId="10" fillId="0" borderId="10" xfId="0" applyNumberFormat="1" applyFont="1" applyBorder="1" applyAlignment="1">
      <alignment horizontal="left" vertical="center"/>
    </xf>
    <xf numFmtId="3" fontId="10" fillId="0" borderId="3" xfId="0" applyNumberFormat="1" applyFont="1" applyBorder="1" applyAlignment="1">
      <alignment horizontal="left" vertical="center"/>
    </xf>
    <xf numFmtId="3" fontId="10" fillId="0" borderId="8" xfId="0" applyNumberFormat="1" applyFont="1" applyBorder="1" applyAlignment="1">
      <alignment horizontal="left" vertical="center"/>
    </xf>
    <xf numFmtId="3" fontId="10" fillId="0" borderId="14" xfId="0" applyNumberFormat="1" applyFont="1" applyBorder="1" applyAlignment="1">
      <alignment horizontal="left" vertical="center"/>
    </xf>
    <xf numFmtId="178" fontId="10" fillId="0" borderId="2" xfId="0" applyNumberFormat="1" applyFont="1" applyBorder="1" applyAlignment="1">
      <alignment horizontal="left" vertical="center"/>
    </xf>
    <xf numFmtId="178" fontId="10" fillId="0" borderId="13" xfId="0" applyNumberFormat="1" applyFont="1" applyBorder="1" applyAlignment="1">
      <alignment horizontal="left" vertical="center"/>
    </xf>
    <xf numFmtId="3" fontId="10" fillId="0" borderId="6" xfId="0" applyNumberFormat="1" applyFont="1" applyBorder="1" applyAlignment="1">
      <alignment horizontal="left" vertical="center"/>
    </xf>
    <xf numFmtId="3" fontId="10" fillId="0" borderId="11" xfId="0" applyNumberFormat="1" applyFont="1" applyBorder="1" applyAlignment="1">
      <alignment horizontal="left" vertical="center"/>
    </xf>
    <xf numFmtId="3" fontId="15" fillId="4" borderId="1" xfId="0" applyNumberFormat="1" applyFont="1" applyFill="1" applyBorder="1" applyAlignment="1">
      <alignment horizontal="center" vertical="center"/>
    </xf>
    <xf numFmtId="3" fontId="15" fillId="4" borderId="55" xfId="0" applyNumberFormat="1" applyFont="1" applyFill="1" applyBorder="1" applyAlignment="1">
      <alignment horizontal="center" vertical="center"/>
    </xf>
    <xf numFmtId="3" fontId="15" fillId="4" borderId="36" xfId="0" applyNumberFormat="1" applyFont="1" applyFill="1" applyBorder="1" applyAlignment="1">
      <alignment horizontal="center" vertical="center"/>
    </xf>
    <xf numFmtId="3" fontId="15" fillId="4" borderId="22" xfId="0" applyNumberFormat="1" applyFont="1" applyFill="1" applyBorder="1" applyAlignment="1">
      <alignment horizontal="center" vertical="center"/>
    </xf>
    <xf numFmtId="3" fontId="15" fillId="4" borderId="54" xfId="6" applyNumberFormat="1" applyFont="1" applyFill="1" applyBorder="1" applyAlignment="1">
      <alignment horizontal="center" vertical="center"/>
    </xf>
    <xf numFmtId="3" fontId="15" fillId="4" borderId="23" xfId="6" applyNumberFormat="1" applyFont="1" applyFill="1" applyBorder="1" applyAlignment="1">
      <alignment horizontal="center" vertical="center"/>
    </xf>
    <xf numFmtId="178" fontId="10" fillId="0" borderId="5" xfId="0" applyNumberFormat="1" applyFont="1" applyBorder="1" applyAlignment="1">
      <alignment horizontal="left" vertical="center"/>
    </xf>
    <xf numFmtId="3" fontId="15" fillId="4" borderId="60" xfId="6" applyNumberFormat="1" applyFont="1" applyFill="1" applyBorder="1" applyAlignment="1">
      <alignment horizontal="center" vertical="center"/>
    </xf>
    <xf numFmtId="3" fontId="10" fillId="0" borderId="8" xfId="0" applyNumberFormat="1" applyFont="1" applyBorder="1" applyAlignment="1">
      <alignment horizontal="right" vertical="center"/>
    </xf>
    <xf numFmtId="3" fontId="15" fillId="4" borderId="61" xfId="6" applyNumberFormat="1" applyFont="1" applyFill="1" applyBorder="1" applyAlignment="1">
      <alignment horizontal="center" vertical="center"/>
    </xf>
    <xf numFmtId="3" fontId="15" fillId="4" borderId="62" xfId="6" applyNumberFormat="1" applyFont="1" applyFill="1" applyBorder="1" applyAlignment="1">
      <alignment horizontal="center" vertical="center"/>
    </xf>
    <xf numFmtId="3" fontId="15" fillId="4" borderId="63" xfId="6" applyNumberFormat="1" applyFont="1" applyFill="1" applyBorder="1" applyAlignment="1">
      <alignment horizontal="center" vertical="center"/>
    </xf>
    <xf numFmtId="3" fontId="10" fillId="0" borderId="5" xfId="0" applyNumberFormat="1" applyFont="1" applyBorder="1" applyAlignment="1">
      <alignment horizontal="left" vertical="center"/>
    </xf>
    <xf numFmtId="3" fontId="10" fillId="0" borderId="1" xfId="0" applyNumberFormat="1" applyFont="1" applyBorder="1" applyAlignment="1">
      <alignment horizontal="left" vertical="center"/>
    </xf>
    <xf numFmtId="3" fontId="10" fillId="0" borderId="4" xfId="0" applyNumberFormat="1" applyFont="1" applyBorder="1" applyAlignment="1">
      <alignment horizontal="left" vertical="center"/>
    </xf>
    <xf numFmtId="3" fontId="15" fillId="4" borderId="3" xfId="0" applyNumberFormat="1" applyFont="1" applyFill="1" applyBorder="1" applyAlignment="1">
      <alignment horizontal="center" vertical="center"/>
    </xf>
    <xf numFmtId="3" fontId="15" fillId="4" borderId="8" xfId="0" applyNumberFormat="1" applyFont="1" applyFill="1" applyBorder="1" applyAlignment="1">
      <alignment horizontal="center" vertical="center"/>
    </xf>
    <xf numFmtId="3" fontId="15" fillId="4" borderId="81" xfId="0" applyNumberFormat="1" applyFont="1" applyFill="1" applyBorder="1" applyAlignment="1">
      <alignment horizontal="center" vertical="center"/>
    </xf>
    <xf numFmtId="3" fontId="15" fillId="4" borderId="41" xfId="0" applyNumberFormat="1" applyFont="1" applyFill="1" applyBorder="1" applyAlignment="1">
      <alignment horizontal="center" vertical="center"/>
    </xf>
    <xf numFmtId="3" fontId="15" fillId="4" borderId="43" xfId="0" applyNumberFormat="1" applyFont="1" applyFill="1" applyBorder="1" applyAlignment="1">
      <alignment horizontal="center" vertical="center"/>
    </xf>
    <xf numFmtId="3" fontId="15" fillId="4" borderId="42" xfId="0" applyNumberFormat="1" applyFont="1" applyFill="1" applyBorder="1" applyAlignment="1">
      <alignment horizontal="center" vertical="center"/>
    </xf>
    <xf numFmtId="3" fontId="15" fillId="4" borderId="80" xfId="6" applyNumberFormat="1" applyFont="1" applyFill="1" applyBorder="1" applyAlignment="1">
      <alignment horizontal="center" vertical="center"/>
    </xf>
    <xf numFmtId="3" fontId="15" fillId="4" borderId="28" xfId="6" applyNumberFormat="1" applyFont="1" applyFill="1" applyBorder="1" applyAlignment="1">
      <alignment horizontal="center" vertical="center"/>
    </xf>
    <xf numFmtId="3" fontId="15" fillId="4" borderId="78" xfId="6" applyNumberFormat="1" applyFont="1" applyFill="1" applyBorder="1" applyAlignment="1">
      <alignment horizontal="center" vertical="center"/>
    </xf>
    <xf numFmtId="3" fontId="15" fillId="4" borderId="79" xfId="6" applyNumberFormat="1" applyFont="1" applyFill="1" applyBorder="1" applyAlignment="1">
      <alignment horizontal="center" vertical="center"/>
    </xf>
    <xf numFmtId="3" fontId="15" fillId="4" borderId="24" xfId="6" applyNumberFormat="1" applyFont="1" applyFill="1" applyBorder="1" applyAlignment="1">
      <alignment horizontal="center" vertical="center"/>
    </xf>
    <xf numFmtId="3" fontId="10" fillId="0" borderId="73" xfId="0" applyNumberFormat="1" applyFont="1" applyBorder="1" applyAlignment="1">
      <alignment horizontal="left" vertical="center" wrapText="1"/>
    </xf>
    <xf numFmtId="3" fontId="10" fillId="0" borderId="7" xfId="0" applyNumberFormat="1" applyFont="1" applyBorder="1" applyAlignment="1">
      <alignment horizontal="left" vertical="center"/>
    </xf>
    <xf numFmtId="3" fontId="10" fillId="0" borderId="5" xfId="0" applyNumberFormat="1" applyFont="1" applyBorder="1" applyAlignment="1">
      <alignment horizontal="left" vertical="center" wrapText="1"/>
    </xf>
    <xf numFmtId="3" fontId="15" fillId="4" borderId="56" xfId="0" applyNumberFormat="1" applyFont="1" applyFill="1" applyBorder="1" applyAlignment="1">
      <alignment horizontal="center" vertical="center"/>
    </xf>
    <xf numFmtId="3" fontId="15" fillId="4" borderId="57" xfId="0" applyNumberFormat="1" applyFont="1" applyFill="1" applyBorder="1" applyAlignment="1">
      <alignment horizontal="center" vertical="center"/>
    </xf>
    <xf numFmtId="3" fontId="15" fillId="4" borderId="58" xfId="0" applyNumberFormat="1" applyFont="1" applyFill="1" applyBorder="1" applyAlignment="1">
      <alignment horizontal="center" vertical="center"/>
    </xf>
    <xf numFmtId="3" fontId="15" fillId="4" borderId="59" xfId="0" applyNumberFormat="1" applyFont="1" applyFill="1" applyBorder="1" applyAlignment="1">
      <alignment horizontal="center" vertical="center"/>
    </xf>
    <xf numFmtId="3" fontId="10" fillId="0" borderId="15" xfId="0" applyNumberFormat="1" applyFont="1" applyBorder="1" applyAlignment="1">
      <alignment horizontal="left" vertical="center" wrapText="1"/>
    </xf>
    <xf numFmtId="3" fontId="10" fillId="0" borderId="12" xfId="0" applyNumberFormat="1" applyFont="1" applyBorder="1" applyAlignment="1">
      <alignment horizontal="left" vertical="center" wrapText="1"/>
    </xf>
    <xf numFmtId="3" fontId="10" fillId="0" borderId="10" xfId="0" applyNumberFormat="1" applyFont="1" applyBorder="1" applyAlignment="1">
      <alignment horizontal="left" vertical="center" wrapText="1"/>
    </xf>
    <xf numFmtId="3" fontId="15" fillId="4" borderId="53" xfId="6" applyNumberFormat="1" applyFont="1" applyFill="1" applyBorder="1" applyAlignment="1">
      <alignment horizontal="center" vertical="center"/>
    </xf>
    <xf numFmtId="3" fontId="15" fillId="4" borderId="36" xfId="6" applyNumberFormat="1" applyFont="1" applyFill="1" applyBorder="1" applyAlignment="1">
      <alignment horizontal="center" vertical="center"/>
    </xf>
    <xf numFmtId="178" fontId="10" fillId="0" borderId="4" xfId="0" applyNumberFormat="1" applyFont="1" applyBorder="1" applyAlignment="1">
      <alignment horizontal="left" vertical="center"/>
    </xf>
    <xf numFmtId="3" fontId="10" fillId="0" borderId="25" xfId="0" applyNumberFormat="1" applyFont="1" applyBorder="1" applyAlignment="1">
      <alignment horizontal="left" vertical="center"/>
    </xf>
    <xf numFmtId="3" fontId="10" fillId="0" borderId="25" xfId="0" applyNumberFormat="1" applyFont="1" applyBorder="1" applyAlignment="1">
      <alignment horizontal="left" vertical="center" wrapText="1"/>
    </xf>
    <xf numFmtId="178" fontId="10" fillId="0" borderId="6" xfId="0" applyNumberFormat="1" applyFont="1" applyBorder="1" applyAlignment="1">
      <alignment horizontal="left" vertical="center"/>
    </xf>
    <xf numFmtId="178" fontId="10" fillId="0" borderId="11" xfId="0" applyNumberFormat="1" applyFont="1" applyBorder="1" applyAlignment="1">
      <alignment horizontal="left" vertical="center"/>
    </xf>
    <xf numFmtId="3" fontId="10" fillId="0" borderId="3" xfId="0" applyNumberFormat="1" applyFont="1" applyBorder="1" applyAlignment="1">
      <alignment horizontal="left" vertical="center" wrapText="1"/>
    </xf>
    <xf numFmtId="3" fontId="10" fillId="0" borderId="8" xfId="0" applyNumberFormat="1" applyFont="1" applyBorder="1" applyAlignment="1">
      <alignment horizontal="left" vertical="center" wrapText="1"/>
    </xf>
    <xf numFmtId="3" fontId="10" fillId="0" borderId="14" xfId="0" applyNumberFormat="1" applyFont="1" applyBorder="1" applyAlignment="1">
      <alignment horizontal="left" vertical="center" wrapText="1"/>
    </xf>
    <xf numFmtId="3" fontId="10" fillId="0" borderId="75" xfId="0" applyNumberFormat="1" applyFont="1" applyBorder="1" applyAlignment="1">
      <alignment horizontal="left" vertical="center"/>
    </xf>
    <xf numFmtId="3" fontId="10" fillId="0" borderId="76" xfId="0" applyNumberFormat="1" applyFont="1" applyBorder="1" applyAlignment="1">
      <alignment horizontal="left" vertical="center"/>
    </xf>
    <xf numFmtId="3" fontId="10" fillId="0" borderId="77" xfId="0" applyNumberFormat="1" applyFont="1" applyBorder="1" applyAlignment="1">
      <alignment horizontal="left" vertical="center"/>
    </xf>
    <xf numFmtId="178" fontId="10" fillId="0" borderId="3" xfId="0" applyNumberFormat="1" applyFont="1" applyBorder="1" applyAlignment="1">
      <alignment horizontal="left" vertical="center" wrapText="1"/>
    </xf>
    <xf numFmtId="178" fontId="10" fillId="0" borderId="14" xfId="0" applyNumberFormat="1" applyFont="1" applyBorder="1" applyAlignment="1">
      <alignment horizontal="left" vertical="center" wrapText="1"/>
    </xf>
    <xf numFmtId="3" fontId="10" fillId="0" borderId="73" xfId="0" applyNumberFormat="1" applyFont="1" applyBorder="1" applyAlignment="1">
      <alignment horizontal="left" vertical="center"/>
    </xf>
    <xf numFmtId="3" fontId="18" fillId="0" borderId="37" xfId="0" applyNumberFormat="1" applyFont="1" applyBorder="1" applyAlignment="1">
      <alignment vertical="center" wrapText="1"/>
    </xf>
    <xf numFmtId="0" fontId="11" fillId="0" borderId="37" xfId="0" applyFont="1" applyBorder="1">
      <alignment vertical="center"/>
    </xf>
    <xf numFmtId="178" fontId="10" fillId="0" borderId="5" xfId="0" applyNumberFormat="1" applyFont="1" applyBorder="1" applyAlignment="1">
      <alignment horizontal="left" vertical="center" wrapText="1"/>
    </xf>
    <xf numFmtId="178" fontId="10" fillId="0" borderId="1" xfId="0" applyNumberFormat="1" applyFont="1" applyBorder="1" applyAlignment="1">
      <alignment horizontal="left" vertical="center"/>
    </xf>
    <xf numFmtId="178" fontId="10" fillId="0" borderId="4" xfId="0" applyNumberFormat="1" applyFont="1" applyBorder="1" applyAlignment="1">
      <alignment horizontal="left" vertical="center" wrapText="1"/>
    </xf>
    <xf numFmtId="3" fontId="10" fillId="0" borderId="1" xfId="0" applyNumberFormat="1" applyFont="1" applyBorder="1" applyAlignment="1">
      <alignment horizontal="left" vertical="center" wrapText="1"/>
    </xf>
    <xf numFmtId="3" fontId="18" fillId="0" borderId="9" xfId="0" applyNumberFormat="1" applyFont="1" applyBorder="1" applyAlignment="1">
      <alignment vertical="center" wrapText="1"/>
    </xf>
    <xf numFmtId="0" fontId="11" fillId="0" borderId="9" xfId="0" applyFont="1" applyBorder="1">
      <alignment vertical="center"/>
    </xf>
    <xf numFmtId="3" fontId="10" fillId="0" borderId="26" xfId="0" applyNumberFormat="1" applyFont="1" applyBorder="1" applyAlignment="1">
      <alignment horizontal="left" vertical="center"/>
    </xf>
    <xf numFmtId="3" fontId="10" fillId="0" borderId="74" xfId="0" applyNumberFormat="1" applyFont="1" applyBorder="1" applyAlignment="1">
      <alignment horizontal="left" vertical="center"/>
    </xf>
    <xf numFmtId="0" fontId="0" fillId="0" borderId="9" xfId="0" applyBorder="1">
      <alignment vertical="center"/>
    </xf>
    <xf numFmtId="3" fontId="9" fillId="0" borderId="37" xfId="0" applyNumberFormat="1" applyFont="1" applyBorder="1" applyAlignment="1">
      <alignment vertical="center" wrapText="1"/>
    </xf>
    <xf numFmtId="3" fontId="9" fillId="0" borderId="9" xfId="0" applyNumberFormat="1" applyFont="1" applyBorder="1" applyAlignment="1">
      <alignment vertical="center" wrapText="1"/>
    </xf>
    <xf numFmtId="0" fontId="18" fillId="0" borderId="0" xfId="0" applyFont="1" applyAlignment="1">
      <alignment horizontal="left" vertical="center"/>
    </xf>
    <xf numFmtId="178" fontId="21" fillId="4" borderId="46" xfId="0" applyNumberFormat="1" applyFont="1" applyFill="1" applyBorder="1" applyAlignment="1">
      <alignment horizontal="center" vertical="center" wrapText="1"/>
    </xf>
    <xf numFmtId="178" fontId="21" fillId="4" borderId="28" xfId="0" applyNumberFormat="1" applyFont="1" applyFill="1" applyBorder="1" applyAlignment="1">
      <alignment horizontal="center" vertical="center" wrapText="1"/>
    </xf>
    <xf numFmtId="38" fontId="21" fillId="4" borderId="65" xfId="1" applyFont="1" applyFill="1" applyBorder="1" applyAlignment="1">
      <alignment horizontal="center" vertical="center" wrapText="1"/>
    </xf>
    <xf numFmtId="38" fontId="21" fillId="4" borderId="45" xfId="1" applyFont="1" applyFill="1" applyBorder="1" applyAlignment="1">
      <alignment horizontal="center" vertical="center" wrapText="1"/>
    </xf>
    <xf numFmtId="0" fontId="21" fillId="4" borderId="66" xfId="0" applyFont="1" applyFill="1" applyBorder="1" applyAlignment="1">
      <alignment horizontal="center" vertical="center" wrapText="1"/>
    </xf>
    <xf numFmtId="0" fontId="21" fillId="4" borderId="67" xfId="0" applyFont="1" applyFill="1" applyBorder="1" applyAlignment="1">
      <alignment horizontal="center" vertical="center"/>
    </xf>
    <xf numFmtId="0" fontId="21" fillId="4" borderId="68" xfId="0" applyFont="1" applyFill="1" applyBorder="1" applyAlignment="1">
      <alignment horizontal="center" vertical="center"/>
    </xf>
    <xf numFmtId="178" fontId="21" fillId="4" borderId="29" xfId="0" applyNumberFormat="1" applyFont="1" applyFill="1" applyBorder="1" applyAlignment="1">
      <alignment horizontal="center" vertical="center" wrapText="1"/>
    </xf>
    <xf numFmtId="181" fontId="21" fillId="4" borderId="29" xfId="0" applyNumberFormat="1" applyFont="1" applyFill="1" applyBorder="1" applyAlignment="1">
      <alignment horizontal="center" vertical="center" wrapText="1"/>
    </xf>
    <xf numFmtId="181" fontId="21" fillId="4" borderId="28" xfId="0" applyNumberFormat="1" applyFont="1" applyFill="1" applyBorder="1" applyAlignment="1">
      <alignment horizontal="center" vertical="center" wrapText="1"/>
    </xf>
    <xf numFmtId="181" fontId="21" fillId="4" borderId="46" xfId="0" applyNumberFormat="1" applyFont="1" applyFill="1" applyBorder="1" applyAlignment="1">
      <alignment horizontal="center" vertical="center" wrapText="1"/>
    </xf>
    <xf numFmtId="38" fontId="21" fillId="4" borderId="69" xfId="1" applyFont="1" applyFill="1" applyBorder="1" applyAlignment="1">
      <alignment horizontal="center" vertical="center" wrapText="1"/>
    </xf>
    <xf numFmtId="38" fontId="21" fillId="4" borderId="70" xfId="1" applyFont="1" applyFill="1" applyBorder="1" applyAlignment="1">
      <alignment horizontal="center" vertical="center" wrapText="1"/>
    </xf>
    <xf numFmtId="0" fontId="22" fillId="0" borderId="8" xfId="0" applyFont="1" applyBorder="1" applyAlignment="1">
      <alignment horizontal="right" vertical="center"/>
    </xf>
    <xf numFmtId="181" fontId="21" fillId="4" borderId="16" xfId="0" applyNumberFormat="1" applyFont="1" applyFill="1" applyBorder="1" applyAlignment="1">
      <alignment horizontal="center" vertical="center" wrapText="1"/>
    </xf>
    <xf numFmtId="181" fontId="21" fillId="4" borderId="27" xfId="0" applyNumberFormat="1"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 xfId="0" applyFont="1" applyFill="1" applyBorder="1" applyAlignment="1">
      <alignment horizontal="center" vertical="center"/>
    </xf>
    <xf numFmtId="0" fontId="21" fillId="4" borderId="41" xfId="0" applyFont="1" applyFill="1" applyBorder="1" applyAlignment="1">
      <alignment horizontal="center" vertical="center"/>
    </xf>
    <xf numFmtId="178" fontId="21" fillId="4" borderId="16" xfId="0" applyNumberFormat="1" applyFont="1" applyFill="1" applyBorder="1" applyAlignment="1">
      <alignment horizontal="center" vertical="center" wrapText="1"/>
    </xf>
    <xf numFmtId="178" fontId="21" fillId="4" borderId="27" xfId="0" applyNumberFormat="1" applyFont="1" applyFill="1" applyBorder="1" applyAlignment="1">
      <alignment horizontal="center" vertical="center" wrapText="1"/>
    </xf>
    <xf numFmtId="186" fontId="21" fillId="4" borderId="53" xfId="0" applyNumberFormat="1" applyFont="1" applyFill="1" applyBorder="1" applyAlignment="1">
      <alignment horizontal="center" vertical="center"/>
    </xf>
    <xf numFmtId="186" fontId="21" fillId="4" borderId="36" xfId="0" applyNumberFormat="1" applyFont="1" applyFill="1" applyBorder="1" applyAlignment="1">
      <alignment horizontal="center" vertical="center"/>
    </xf>
    <xf numFmtId="186" fontId="21" fillId="4" borderId="22" xfId="0" applyNumberFormat="1" applyFont="1" applyFill="1" applyBorder="1" applyAlignment="1">
      <alignment horizontal="center" vertical="center"/>
    </xf>
    <xf numFmtId="186" fontId="21" fillId="4" borderId="61" xfId="0" applyNumberFormat="1" applyFont="1" applyFill="1" applyBorder="1" applyAlignment="1">
      <alignment horizontal="center" vertical="center"/>
    </xf>
    <xf numFmtId="186" fontId="21" fillId="4" borderId="62" xfId="0" applyNumberFormat="1" applyFont="1" applyFill="1" applyBorder="1" applyAlignment="1">
      <alignment horizontal="center" vertical="center"/>
    </xf>
    <xf numFmtId="186" fontId="21" fillId="4" borderId="64" xfId="0" applyNumberFormat="1" applyFont="1" applyFill="1" applyBorder="1" applyAlignment="1">
      <alignment horizontal="center" vertical="center"/>
    </xf>
    <xf numFmtId="186" fontId="21" fillId="4" borderId="63" xfId="0" applyNumberFormat="1" applyFont="1" applyFill="1" applyBorder="1" applyAlignment="1">
      <alignment horizontal="center" vertical="center"/>
    </xf>
    <xf numFmtId="0" fontId="19" fillId="4" borderId="15" xfId="0" applyFont="1" applyFill="1" applyBorder="1" applyAlignment="1">
      <alignment horizontal="left" vertical="center"/>
    </xf>
    <xf numFmtId="0" fontId="19" fillId="4" borderId="10" xfId="0" applyFont="1" applyFill="1" applyBorder="1" applyAlignment="1">
      <alignment horizontal="left" vertical="center"/>
    </xf>
    <xf numFmtId="0" fontId="19" fillId="4" borderId="71" xfId="0" applyFont="1" applyFill="1" applyBorder="1" applyAlignment="1">
      <alignment horizontal="left" vertical="center"/>
    </xf>
    <xf numFmtId="0" fontId="19" fillId="4" borderId="72" xfId="0" applyFont="1" applyFill="1" applyBorder="1" applyAlignment="1">
      <alignment horizontal="left" vertical="center"/>
    </xf>
  </cellXfs>
  <cellStyles count="10">
    <cellStyle name="パーセント" xfId="9" builtinId="5"/>
    <cellStyle name="ハイパーリンク" xfId="8" builtinId="8"/>
    <cellStyle name="桁区切り" xfId="1" builtinId="6"/>
    <cellStyle name="桁区切り 2" xfId="2" xr:uid="{00000000-0005-0000-0000-000003000000}"/>
    <cellStyle name="標準" xfId="0" builtinId="0"/>
    <cellStyle name="標準 10" xfId="3" xr:uid="{00000000-0005-0000-0000-000004000000}"/>
    <cellStyle name="標準 2" xfId="4" xr:uid="{00000000-0005-0000-0000-000005000000}"/>
    <cellStyle name="標準_01表－賃金推移" xfId="5" xr:uid="{00000000-0005-0000-0000-000006000000}"/>
    <cellStyle name="標準_03_委員会資料_3rd_No.41_集計様式_02-(4) 1)産業別・売上高階級別表法人" xfId="6" xr:uid="{00000000-0005-0000-0000-000007000000}"/>
    <cellStyle name="標準_03_委員会資料_3rd_No.41_集計様式_統合作業_New(4) 1)産業別・売上高階級別表法人" xfId="7"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340799066783324E-2"/>
          <c:y val="5.1569553805774271E-2"/>
          <c:w val="0.87811967782917721"/>
          <c:h val="0.83723625455908912"/>
        </c:manualLayout>
      </c:layout>
      <c:lineChart>
        <c:grouping val="standard"/>
        <c:varyColors val="0"/>
        <c:ser>
          <c:idx val="0"/>
          <c:order val="0"/>
          <c:tx>
            <c:strRef>
              <c:f>'1'!$C$4</c:f>
              <c:strCache>
                <c:ptCount val="1"/>
                <c:pt idx="0">
                  <c:v> 男女計</c:v>
                </c:pt>
              </c:strCache>
            </c:strRef>
          </c:tx>
          <c:spPr>
            <a:ln w="25400" cap="rnd" cmpd="tri">
              <a:solidFill>
                <a:schemeClr val="accent1">
                  <a:lumMod val="50000"/>
                </a:schemeClr>
              </a:solidFill>
              <a:prstDash val="solid"/>
              <a:round/>
            </a:ln>
          </c:spPr>
          <c:marker>
            <c:symbol val="none"/>
          </c:marker>
          <c:cat>
            <c:strRef>
              <c:f>'1'!$B$5:$B$47</c:f>
              <c:strCache>
                <c:ptCount val="4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pt idx="38">
                  <c:v>2019</c:v>
                </c:pt>
                <c:pt idx="39">
                  <c:v>2020</c:v>
                </c:pt>
                <c:pt idx="40">
                  <c:v>2021</c:v>
                </c:pt>
                <c:pt idx="41">
                  <c:v>2022</c:v>
                </c:pt>
                <c:pt idx="42">
                  <c:v>2023</c:v>
                </c:pt>
              </c:strCache>
            </c:strRef>
          </c:cat>
          <c:val>
            <c:numRef>
              <c:f>'1'!$C$5:$C$47</c:f>
              <c:numCache>
                <c:formatCode>0.0</c:formatCode>
                <c:ptCount val="43"/>
                <c:pt idx="0">
                  <c:v>173.1</c:v>
                </c:pt>
                <c:pt idx="1">
                  <c:v>184.1</c:v>
                </c:pt>
                <c:pt idx="2">
                  <c:v>193.3</c:v>
                </c:pt>
                <c:pt idx="3">
                  <c:v>199.4</c:v>
                </c:pt>
                <c:pt idx="4">
                  <c:v>206.5</c:v>
                </c:pt>
                <c:pt idx="5">
                  <c:v>213.8</c:v>
                </c:pt>
                <c:pt idx="6">
                  <c:v>220.6</c:v>
                </c:pt>
                <c:pt idx="7">
                  <c:v>226.2</c:v>
                </c:pt>
                <c:pt idx="8">
                  <c:v>231.9</c:v>
                </c:pt>
                <c:pt idx="9">
                  <c:v>241.8</c:v>
                </c:pt>
                <c:pt idx="10">
                  <c:v>254.7</c:v>
                </c:pt>
                <c:pt idx="11">
                  <c:v>266.3</c:v>
                </c:pt>
                <c:pt idx="12">
                  <c:v>275.2</c:v>
                </c:pt>
                <c:pt idx="13">
                  <c:v>281.10000000000002</c:v>
                </c:pt>
                <c:pt idx="14">
                  <c:v>288.39999999999998</c:v>
                </c:pt>
                <c:pt idx="15">
                  <c:v>291.3</c:v>
                </c:pt>
                <c:pt idx="16">
                  <c:v>295.60000000000002</c:v>
                </c:pt>
                <c:pt idx="17">
                  <c:v>298.89999999999998</c:v>
                </c:pt>
                <c:pt idx="18">
                  <c:v>299.10000000000002</c:v>
                </c:pt>
                <c:pt idx="19">
                  <c:v>300.60000000000002</c:v>
                </c:pt>
                <c:pt idx="20">
                  <c:v>302.2</c:v>
                </c:pt>
                <c:pt idx="21">
                  <c:v>305.8</c:v>
                </c:pt>
                <c:pt idx="22">
                  <c:v>302.60000000000002</c:v>
                </c:pt>
                <c:pt idx="23">
                  <c:v>302.10000000000002</c:v>
                </c:pt>
                <c:pt idx="24">
                  <c:v>301.60000000000002</c:v>
                </c:pt>
                <c:pt idx="25">
                  <c:v>301.8</c:v>
                </c:pt>
                <c:pt idx="26">
                  <c:v>301.10000000000002</c:v>
                </c:pt>
                <c:pt idx="27">
                  <c:v>299.10000000000002</c:v>
                </c:pt>
                <c:pt idx="28">
                  <c:v>294.5</c:v>
                </c:pt>
                <c:pt idx="29">
                  <c:v>296.2</c:v>
                </c:pt>
                <c:pt idx="30">
                  <c:v>296.8</c:v>
                </c:pt>
                <c:pt idx="31">
                  <c:v>297.7</c:v>
                </c:pt>
                <c:pt idx="32">
                  <c:v>295.7</c:v>
                </c:pt>
                <c:pt idx="33">
                  <c:v>299.60000000000002</c:v>
                </c:pt>
                <c:pt idx="34">
                  <c:v>304</c:v>
                </c:pt>
                <c:pt idx="35">
                  <c:v>304</c:v>
                </c:pt>
                <c:pt idx="36">
                  <c:v>304.3</c:v>
                </c:pt>
                <c:pt idx="37">
                  <c:v>306.2</c:v>
                </c:pt>
                <c:pt idx="38">
                  <c:v>307.7</c:v>
                </c:pt>
                <c:pt idx="39">
                  <c:v>307.7</c:v>
                </c:pt>
                <c:pt idx="40">
                  <c:v>307.39999999999998</c:v>
                </c:pt>
                <c:pt idx="41">
                  <c:v>311.8</c:v>
                </c:pt>
                <c:pt idx="42">
                  <c:v>318.3</c:v>
                </c:pt>
              </c:numCache>
            </c:numRef>
          </c:val>
          <c:smooth val="0"/>
          <c:extLst>
            <c:ext xmlns:c16="http://schemas.microsoft.com/office/drawing/2014/chart" uri="{C3380CC4-5D6E-409C-BE32-E72D297353CC}">
              <c16:uniqueId val="{00000000-A382-416C-B3EF-88C4A118EF3A}"/>
            </c:ext>
          </c:extLst>
        </c:ser>
        <c:ser>
          <c:idx val="1"/>
          <c:order val="1"/>
          <c:tx>
            <c:strRef>
              <c:f>'1'!$D$4</c:f>
              <c:strCache>
                <c:ptCount val="1"/>
                <c:pt idx="0">
                  <c:v> 男性</c:v>
                </c:pt>
              </c:strCache>
            </c:strRef>
          </c:tx>
          <c:spPr>
            <a:ln w="25400" cmpd="sng">
              <a:solidFill>
                <a:schemeClr val="tx1"/>
              </a:solidFill>
              <a:prstDash val="sysDot"/>
            </a:ln>
          </c:spPr>
          <c:marker>
            <c:symbol val="none"/>
          </c:marker>
          <c:cat>
            <c:strRef>
              <c:f>'1'!$B$5:$B$47</c:f>
              <c:strCache>
                <c:ptCount val="4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pt idx="38">
                  <c:v>2019</c:v>
                </c:pt>
                <c:pt idx="39">
                  <c:v>2020</c:v>
                </c:pt>
                <c:pt idx="40">
                  <c:v>2021</c:v>
                </c:pt>
                <c:pt idx="41">
                  <c:v>2022</c:v>
                </c:pt>
                <c:pt idx="42">
                  <c:v>2023</c:v>
                </c:pt>
              </c:strCache>
            </c:strRef>
          </c:cat>
          <c:val>
            <c:numRef>
              <c:f>'1'!$D$5:$D$47</c:f>
              <c:numCache>
                <c:formatCode>0.0</c:formatCode>
                <c:ptCount val="43"/>
                <c:pt idx="0">
                  <c:v>198.6</c:v>
                </c:pt>
                <c:pt idx="1">
                  <c:v>211.4</c:v>
                </c:pt>
                <c:pt idx="2">
                  <c:v>222</c:v>
                </c:pt>
                <c:pt idx="3">
                  <c:v>229.3</c:v>
                </c:pt>
                <c:pt idx="4">
                  <c:v>237.5</c:v>
                </c:pt>
                <c:pt idx="5">
                  <c:v>244.6</c:v>
                </c:pt>
                <c:pt idx="6">
                  <c:v>252.4</c:v>
                </c:pt>
                <c:pt idx="7">
                  <c:v>257.7</c:v>
                </c:pt>
                <c:pt idx="8">
                  <c:v>264.39999999999998</c:v>
                </c:pt>
                <c:pt idx="9">
                  <c:v>276.10000000000002</c:v>
                </c:pt>
                <c:pt idx="10">
                  <c:v>290.5</c:v>
                </c:pt>
                <c:pt idx="11">
                  <c:v>303.8</c:v>
                </c:pt>
                <c:pt idx="12">
                  <c:v>313.5</c:v>
                </c:pt>
                <c:pt idx="13">
                  <c:v>319.89999999999998</c:v>
                </c:pt>
                <c:pt idx="14">
                  <c:v>327.39999999999998</c:v>
                </c:pt>
                <c:pt idx="15">
                  <c:v>330</c:v>
                </c:pt>
                <c:pt idx="16">
                  <c:v>334</c:v>
                </c:pt>
                <c:pt idx="17">
                  <c:v>337</c:v>
                </c:pt>
                <c:pt idx="18">
                  <c:v>336.4</c:v>
                </c:pt>
                <c:pt idx="19">
                  <c:v>336.7</c:v>
                </c:pt>
                <c:pt idx="20">
                  <c:v>336.8</c:v>
                </c:pt>
                <c:pt idx="21">
                  <c:v>340.7</c:v>
                </c:pt>
                <c:pt idx="22">
                  <c:v>336.2</c:v>
                </c:pt>
                <c:pt idx="23">
                  <c:v>335.5</c:v>
                </c:pt>
                <c:pt idx="24">
                  <c:v>333.9</c:v>
                </c:pt>
                <c:pt idx="25">
                  <c:v>337.7</c:v>
                </c:pt>
                <c:pt idx="26">
                  <c:v>336.7</c:v>
                </c:pt>
                <c:pt idx="27">
                  <c:v>333.7</c:v>
                </c:pt>
                <c:pt idx="28">
                  <c:v>326.8</c:v>
                </c:pt>
                <c:pt idx="29">
                  <c:v>328.3</c:v>
                </c:pt>
                <c:pt idx="30">
                  <c:v>328.3</c:v>
                </c:pt>
                <c:pt idx="31">
                  <c:v>329</c:v>
                </c:pt>
                <c:pt idx="32">
                  <c:v>326</c:v>
                </c:pt>
                <c:pt idx="33">
                  <c:v>329.6</c:v>
                </c:pt>
                <c:pt idx="34" formatCode="General">
                  <c:v>335.1</c:v>
                </c:pt>
                <c:pt idx="35">
                  <c:v>335.2</c:v>
                </c:pt>
                <c:pt idx="36">
                  <c:v>335.5</c:v>
                </c:pt>
                <c:pt idx="37">
                  <c:v>337.6</c:v>
                </c:pt>
                <c:pt idx="38">
                  <c:v>338</c:v>
                </c:pt>
                <c:pt idx="39">
                  <c:v>338.8</c:v>
                </c:pt>
                <c:pt idx="40">
                  <c:v>337.2</c:v>
                </c:pt>
                <c:pt idx="41">
                  <c:v>342</c:v>
                </c:pt>
                <c:pt idx="42">
                  <c:v>350.9</c:v>
                </c:pt>
              </c:numCache>
            </c:numRef>
          </c:val>
          <c:smooth val="0"/>
          <c:extLst>
            <c:ext xmlns:c16="http://schemas.microsoft.com/office/drawing/2014/chart" uri="{C3380CC4-5D6E-409C-BE32-E72D297353CC}">
              <c16:uniqueId val="{00000001-A382-416C-B3EF-88C4A118EF3A}"/>
            </c:ext>
          </c:extLst>
        </c:ser>
        <c:ser>
          <c:idx val="2"/>
          <c:order val="2"/>
          <c:tx>
            <c:strRef>
              <c:f>'1'!$E$4</c:f>
              <c:strCache>
                <c:ptCount val="1"/>
                <c:pt idx="0">
                  <c:v> 女性</c:v>
                </c:pt>
              </c:strCache>
            </c:strRef>
          </c:tx>
          <c:spPr>
            <a:ln w="25400">
              <a:solidFill>
                <a:schemeClr val="accent2">
                  <a:lumMod val="50000"/>
                </a:schemeClr>
              </a:solidFill>
              <a:prstDash val="dash"/>
            </a:ln>
          </c:spPr>
          <c:marker>
            <c:symbol val="none"/>
          </c:marker>
          <c:cat>
            <c:strRef>
              <c:f>'1'!$B$5:$B$47</c:f>
              <c:strCache>
                <c:ptCount val="4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pt idx="38">
                  <c:v>2019</c:v>
                </c:pt>
                <c:pt idx="39">
                  <c:v>2020</c:v>
                </c:pt>
                <c:pt idx="40">
                  <c:v>2021</c:v>
                </c:pt>
                <c:pt idx="41">
                  <c:v>2022</c:v>
                </c:pt>
                <c:pt idx="42">
                  <c:v>2023</c:v>
                </c:pt>
              </c:strCache>
            </c:strRef>
          </c:cat>
          <c:val>
            <c:numRef>
              <c:f>'1'!$E$5:$E$47</c:f>
              <c:numCache>
                <c:formatCode>0.0</c:formatCode>
                <c:ptCount val="43"/>
                <c:pt idx="0">
                  <c:v>116.9</c:v>
                </c:pt>
                <c:pt idx="1">
                  <c:v>124.6</c:v>
                </c:pt>
                <c:pt idx="2">
                  <c:v>130.1</c:v>
                </c:pt>
                <c:pt idx="3">
                  <c:v>134.69999999999999</c:v>
                </c:pt>
                <c:pt idx="4">
                  <c:v>139.19999999999999</c:v>
                </c:pt>
                <c:pt idx="5">
                  <c:v>145.80000000000001</c:v>
                </c:pt>
                <c:pt idx="6">
                  <c:v>150.69999999999999</c:v>
                </c:pt>
                <c:pt idx="7">
                  <c:v>155.9</c:v>
                </c:pt>
                <c:pt idx="8">
                  <c:v>160</c:v>
                </c:pt>
                <c:pt idx="9">
                  <c:v>166.3</c:v>
                </c:pt>
                <c:pt idx="10">
                  <c:v>175</c:v>
                </c:pt>
                <c:pt idx="11">
                  <c:v>184.4</c:v>
                </c:pt>
                <c:pt idx="12">
                  <c:v>192.8</c:v>
                </c:pt>
                <c:pt idx="13">
                  <c:v>197</c:v>
                </c:pt>
                <c:pt idx="14">
                  <c:v>203</c:v>
                </c:pt>
                <c:pt idx="15">
                  <c:v>206.2</c:v>
                </c:pt>
                <c:pt idx="16">
                  <c:v>209.6</c:v>
                </c:pt>
                <c:pt idx="17">
                  <c:v>212.7</c:v>
                </c:pt>
                <c:pt idx="18">
                  <c:v>214.9</c:v>
                </c:pt>
                <c:pt idx="19">
                  <c:v>217.5</c:v>
                </c:pt>
                <c:pt idx="20">
                  <c:v>220.6</c:v>
                </c:pt>
                <c:pt idx="21">
                  <c:v>222.4</c:v>
                </c:pt>
                <c:pt idx="22">
                  <c:v>223.6</c:v>
                </c:pt>
                <c:pt idx="23">
                  <c:v>224.2</c:v>
                </c:pt>
                <c:pt idx="24">
                  <c:v>225.6</c:v>
                </c:pt>
                <c:pt idx="25">
                  <c:v>222.6</c:v>
                </c:pt>
                <c:pt idx="26">
                  <c:v>225.2</c:v>
                </c:pt>
                <c:pt idx="27">
                  <c:v>226.1</c:v>
                </c:pt>
                <c:pt idx="28">
                  <c:v>228</c:v>
                </c:pt>
                <c:pt idx="29">
                  <c:v>227.6</c:v>
                </c:pt>
                <c:pt idx="30">
                  <c:v>231.9</c:v>
                </c:pt>
                <c:pt idx="31">
                  <c:v>233.1</c:v>
                </c:pt>
                <c:pt idx="32">
                  <c:v>232.6</c:v>
                </c:pt>
                <c:pt idx="33">
                  <c:v>238</c:v>
                </c:pt>
                <c:pt idx="34">
                  <c:v>242</c:v>
                </c:pt>
                <c:pt idx="35">
                  <c:v>244.6</c:v>
                </c:pt>
                <c:pt idx="36">
                  <c:v>246.1</c:v>
                </c:pt>
                <c:pt idx="37">
                  <c:v>247.5</c:v>
                </c:pt>
                <c:pt idx="38">
                  <c:v>251</c:v>
                </c:pt>
                <c:pt idx="39">
                  <c:v>251.8</c:v>
                </c:pt>
                <c:pt idx="40">
                  <c:v>253.6</c:v>
                </c:pt>
                <c:pt idx="41">
                  <c:v>258.89999999999998</c:v>
                </c:pt>
                <c:pt idx="42">
                  <c:v>262.60000000000002</c:v>
                </c:pt>
              </c:numCache>
            </c:numRef>
          </c:val>
          <c:smooth val="0"/>
          <c:extLst>
            <c:ext xmlns:c16="http://schemas.microsoft.com/office/drawing/2014/chart" uri="{C3380CC4-5D6E-409C-BE32-E72D297353CC}">
              <c16:uniqueId val="{00000002-A382-416C-B3EF-88C4A118EF3A}"/>
            </c:ext>
          </c:extLst>
        </c:ser>
        <c:dLbls>
          <c:showLegendKey val="0"/>
          <c:showVal val="0"/>
          <c:showCatName val="0"/>
          <c:showSerName val="0"/>
          <c:showPercent val="0"/>
          <c:showBubbleSize val="0"/>
        </c:dLbls>
        <c:smooth val="0"/>
        <c:axId val="1500051167"/>
        <c:axId val="1"/>
      </c:lineChart>
      <c:catAx>
        <c:axId val="1500051167"/>
        <c:scaling>
          <c:orientation val="minMax"/>
        </c:scaling>
        <c:delete val="0"/>
        <c:axPos val="b"/>
        <c:numFmt formatCode="General" sourceLinked="1"/>
        <c:majorTickMark val="out"/>
        <c:minorTickMark val="none"/>
        <c:tickLblPos val="nextTo"/>
        <c:spPr>
          <a:noFill/>
          <a:ln w="9525">
            <a:solidFill>
              <a:schemeClr val="tx1"/>
            </a:solidFill>
          </a:ln>
        </c:spPr>
        <c:txPr>
          <a:bodyPr rot="0"/>
          <a:lstStyle/>
          <a:p>
            <a:pPr>
              <a:defRPr lang="ja-JP">
                <a:latin typeface="メイリオ" panose="020B0604030504040204" pitchFamily="50" charset="-128"/>
                <a:ea typeface="メイリオ" panose="020B0604030504040204" pitchFamily="50" charset="-128"/>
              </a:defRPr>
            </a:pPr>
            <a:endParaRPr lang="ja-JP"/>
          </a:p>
        </c:txPr>
        <c:crossAx val="1"/>
        <c:crosses val="autoZero"/>
        <c:auto val="1"/>
        <c:lblAlgn val="ctr"/>
        <c:lblOffset val="100"/>
        <c:tickLblSkip val="5"/>
        <c:tickMarkSkip val="1"/>
        <c:noMultiLvlLbl val="0"/>
      </c:catAx>
      <c:valAx>
        <c:axId val="1"/>
        <c:scaling>
          <c:orientation val="minMax"/>
          <c:max val="350"/>
          <c:min val="100"/>
        </c:scaling>
        <c:delete val="0"/>
        <c:axPos val="l"/>
        <c:numFmt formatCode="0.0" sourceLinked="1"/>
        <c:majorTickMark val="out"/>
        <c:minorTickMark val="none"/>
        <c:tickLblPos val="nextTo"/>
        <c:spPr>
          <a:noFill/>
          <a:ln w="9525">
            <a:solidFill>
              <a:schemeClr val="tx1"/>
            </a:solidFill>
          </a:ln>
        </c:spPr>
        <c:txPr>
          <a:bodyPr/>
          <a:lstStyle/>
          <a:p>
            <a:pPr>
              <a:defRPr lang="ja-JP">
                <a:latin typeface="メイリオ" panose="020B0604030504040204" pitchFamily="50" charset="-128"/>
                <a:ea typeface="メイリオ" panose="020B0604030504040204" pitchFamily="50" charset="-128"/>
              </a:defRPr>
            </a:pPr>
            <a:endParaRPr lang="ja-JP"/>
          </a:p>
        </c:txPr>
        <c:crossAx val="1500051167"/>
        <c:crosses val="autoZero"/>
        <c:crossBetween val="between"/>
        <c:majorUnit val="50"/>
      </c:valAx>
      <c:spPr>
        <a:ln>
          <a:noFill/>
        </a:ln>
      </c:spPr>
    </c:plotArea>
    <c:legend>
      <c:legendPos val="r"/>
      <c:legendEntry>
        <c:idx val="0"/>
        <c:txPr>
          <a:bodyPr/>
          <a:lstStyle/>
          <a:p>
            <a:pPr>
              <a:defRPr sz="1000">
                <a:latin typeface="メイリオ" panose="020B0604030504040204" pitchFamily="50" charset="-128"/>
                <a:ea typeface="メイリオ" panose="020B0604030504040204" pitchFamily="50" charset="-128"/>
              </a:defRPr>
            </a:pPr>
            <a:endParaRPr lang="ja-JP"/>
          </a:p>
        </c:txPr>
      </c:legendEntry>
      <c:legendEntry>
        <c:idx val="1"/>
        <c:txPr>
          <a:bodyPr/>
          <a:lstStyle/>
          <a:p>
            <a:pPr>
              <a:defRPr sz="1000">
                <a:latin typeface="メイリオ" panose="020B0604030504040204" pitchFamily="50" charset="-128"/>
                <a:ea typeface="メイリオ" panose="020B0604030504040204" pitchFamily="50" charset="-128"/>
              </a:defRPr>
            </a:pPr>
            <a:endParaRPr lang="ja-JP"/>
          </a:p>
        </c:txPr>
      </c:legendEntry>
      <c:layout>
        <c:manualLayout>
          <c:xMode val="edge"/>
          <c:yMode val="edge"/>
          <c:x val="0.46131484846445481"/>
          <c:y val="0.67989791598630811"/>
          <c:w val="0.50343773694954796"/>
          <c:h val="0.12483278299889933"/>
        </c:manualLayout>
      </c:layout>
      <c:overlay val="0"/>
      <c:spPr>
        <a:solidFill>
          <a:schemeClr val="bg1"/>
        </a:solidFill>
        <a:ln w="12700">
          <a:solidFill>
            <a:sysClr val="windowText" lastClr="000000"/>
          </a:solidFill>
        </a:ln>
      </c:spPr>
      <c:txPr>
        <a:bodyPr/>
        <a:lstStyle/>
        <a:p>
          <a:pPr>
            <a:defRPr lang="ja-JP" sz="1000">
              <a:latin typeface="メイリオ" panose="020B0604030504040204" pitchFamily="50" charset="-128"/>
              <a:ea typeface="メイリオ" panose="020B0604030504040204" pitchFamily="50" charset="-128"/>
            </a:defRPr>
          </a:pPr>
          <a:endParaRPr lang="ja-JP"/>
        </a:p>
      </c:txPr>
    </c:legend>
    <c:plotVisOnly val="1"/>
    <c:dispBlanksAs val="gap"/>
    <c:showDLblsOverMax val="0"/>
  </c:chart>
  <c:spPr>
    <a:solidFill>
      <a:sysClr val="window" lastClr="FFFFFF"/>
    </a:solidFill>
    <a:ln>
      <a:noFill/>
    </a:ln>
  </c:spPr>
  <c:txPr>
    <a:bodyPr/>
    <a:lstStyle/>
    <a:p>
      <a:pPr>
        <a:defRPr>
          <a:latin typeface="ＭＳ ゴシック" pitchFamily="49" charset="-128"/>
          <a:ea typeface="ＭＳ ゴシック" pitchFamily="49" charset="-128"/>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57150</xdr:colOff>
      <xdr:row>5</xdr:row>
      <xdr:rowOff>76200</xdr:rowOff>
    </xdr:from>
    <xdr:to>
      <xdr:col>17</xdr:col>
      <xdr:colOff>38100</xdr:colOff>
      <xdr:row>17</xdr:row>
      <xdr:rowOff>38100</xdr:rowOff>
    </xdr:to>
    <xdr:graphicFrame macro="">
      <xdr:nvGraphicFramePr>
        <xdr:cNvPr id="27254" name="グラフ 7">
          <a:extLst>
            <a:ext uri="{FF2B5EF4-FFF2-40B4-BE49-F238E27FC236}">
              <a16:creationId xmlns:a16="http://schemas.microsoft.com/office/drawing/2014/main" id="{B4AB8D9A-2B7B-DDF1-FC10-C2EF37A899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4</xdr:row>
      <xdr:rowOff>34019</xdr:rowOff>
    </xdr:from>
    <xdr:to>
      <xdr:col>9</xdr:col>
      <xdr:colOff>603817</xdr:colOff>
      <xdr:row>5</xdr:row>
      <xdr:rowOff>68037</xdr:rowOff>
    </xdr:to>
    <xdr:sp macro="" textlink="">
      <xdr:nvSpPr>
        <xdr:cNvPr id="4" name="正方形/長方形 3">
          <a:extLst>
            <a:ext uri="{FF2B5EF4-FFF2-40B4-BE49-F238E27FC236}">
              <a16:creationId xmlns:a16="http://schemas.microsoft.com/office/drawing/2014/main" id="{E9872552-4CAC-4ACB-17AB-DF95D3D9DD81}"/>
            </a:ext>
          </a:extLst>
        </xdr:cNvPr>
        <xdr:cNvSpPr/>
      </xdr:nvSpPr>
      <xdr:spPr>
        <a:xfrm>
          <a:off x="5944961" y="1063059"/>
          <a:ext cx="773566" cy="1956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00">
              <a:solidFill>
                <a:sysClr val="windowText" lastClr="000000"/>
              </a:solidFill>
              <a:latin typeface="メイリオ" panose="020B0604030504040204" pitchFamily="50" charset="-128"/>
              <a:ea typeface="メイリオ" panose="020B0604030504040204" pitchFamily="50" charset="-128"/>
            </a:rPr>
            <a:t>（千円）</a:t>
          </a:r>
          <a:endParaRPr kumimoji="1" lang="en-US" altLang="ja-JP" sz="10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16</xdr:col>
      <xdr:colOff>246630</xdr:colOff>
      <xdr:row>17</xdr:row>
      <xdr:rowOff>93549</xdr:rowOff>
    </xdr:from>
    <xdr:to>
      <xdr:col>18</xdr:col>
      <xdr:colOff>5445</xdr:colOff>
      <xdr:row>17</xdr:row>
      <xdr:rowOff>264658</xdr:rowOff>
    </xdr:to>
    <xdr:sp macro="" textlink="">
      <xdr:nvSpPr>
        <xdr:cNvPr id="6" name="正方形/長方形 5">
          <a:extLst>
            <a:ext uri="{FF2B5EF4-FFF2-40B4-BE49-F238E27FC236}">
              <a16:creationId xmlns:a16="http://schemas.microsoft.com/office/drawing/2014/main" id="{E7E8C971-1C7C-91DC-B9A3-24D65E8831BB}"/>
            </a:ext>
          </a:extLst>
        </xdr:cNvPr>
        <xdr:cNvSpPr/>
      </xdr:nvSpPr>
      <xdr:spPr>
        <a:xfrm>
          <a:off x="11183371" y="3393281"/>
          <a:ext cx="532721" cy="1711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00">
              <a:solidFill>
                <a:sysClr val="windowText" lastClr="000000"/>
              </a:solidFill>
              <a:latin typeface="メイリオ" panose="020B0604030504040204" pitchFamily="50" charset="-128"/>
              <a:ea typeface="メイリオ" panose="020B0604030504040204" pitchFamily="50" charset="-128"/>
            </a:rPr>
            <a:t>（年）</a:t>
          </a:r>
          <a:endParaRPr kumimoji="1" lang="en-US" altLang="ja-JP" sz="10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161925</xdr:colOff>
      <xdr:row>3</xdr:row>
      <xdr:rowOff>95250</xdr:rowOff>
    </xdr:from>
    <xdr:to>
      <xdr:col>2</xdr:col>
      <xdr:colOff>266700</xdr:colOff>
      <xdr:row>3</xdr:row>
      <xdr:rowOff>95250</xdr:rowOff>
    </xdr:to>
    <xdr:sp macro="" textlink="">
      <xdr:nvSpPr>
        <xdr:cNvPr id="475220" name="Line 23">
          <a:extLst>
            <a:ext uri="{FF2B5EF4-FFF2-40B4-BE49-F238E27FC236}">
              <a16:creationId xmlns:a16="http://schemas.microsoft.com/office/drawing/2014/main" id="{428E7C6C-6D1D-415D-ABDD-463E8A98D2DF}"/>
            </a:ext>
          </a:extLst>
        </xdr:cNvPr>
        <xdr:cNvSpPr>
          <a:spLocks noChangeShapeType="1"/>
        </xdr:cNvSpPr>
      </xdr:nvSpPr>
      <xdr:spPr bwMode="auto">
        <a:xfrm>
          <a:off x="504825" y="90487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161925</xdr:colOff>
      <xdr:row>3</xdr:row>
      <xdr:rowOff>95250</xdr:rowOff>
    </xdr:from>
    <xdr:to>
      <xdr:col>2</xdr:col>
      <xdr:colOff>161925</xdr:colOff>
      <xdr:row>37</xdr:row>
      <xdr:rowOff>95250</xdr:rowOff>
    </xdr:to>
    <xdr:sp macro="" textlink="">
      <xdr:nvSpPr>
        <xdr:cNvPr id="475221" name="Line 25">
          <a:extLst>
            <a:ext uri="{FF2B5EF4-FFF2-40B4-BE49-F238E27FC236}">
              <a16:creationId xmlns:a16="http://schemas.microsoft.com/office/drawing/2014/main" id="{E958FC75-368D-0382-FB22-D2C63F412CEA}"/>
            </a:ext>
          </a:extLst>
        </xdr:cNvPr>
        <xdr:cNvSpPr>
          <a:spLocks noChangeShapeType="1"/>
        </xdr:cNvSpPr>
      </xdr:nvSpPr>
      <xdr:spPr bwMode="auto">
        <a:xfrm flipV="1">
          <a:off x="504825" y="904875"/>
          <a:ext cx="0" cy="4857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161925</xdr:colOff>
      <xdr:row>37</xdr:row>
      <xdr:rowOff>95250</xdr:rowOff>
    </xdr:from>
    <xdr:to>
      <xdr:col>3</xdr:col>
      <xdr:colOff>0</xdr:colOff>
      <xdr:row>37</xdr:row>
      <xdr:rowOff>95250</xdr:rowOff>
    </xdr:to>
    <xdr:sp macro="" textlink="">
      <xdr:nvSpPr>
        <xdr:cNvPr id="475222" name="Line 23">
          <a:extLst>
            <a:ext uri="{FF2B5EF4-FFF2-40B4-BE49-F238E27FC236}">
              <a16:creationId xmlns:a16="http://schemas.microsoft.com/office/drawing/2014/main" id="{F84B5C46-3389-9368-169B-44E9F3647C66}"/>
            </a:ext>
          </a:extLst>
        </xdr:cNvPr>
        <xdr:cNvSpPr>
          <a:spLocks noChangeShapeType="1"/>
        </xdr:cNvSpPr>
      </xdr:nvSpPr>
      <xdr:spPr bwMode="auto">
        <a:xfrm>
          <a:off x="504825" y="576262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21</xdr:row>
      <xdr:rowOff>104775</xdr:rowOff>
    </xdr:from>
    <xdr:to>
      <xdr:col>2</xdr:col>
      <xdr:colOff>161925</xdr:colOff>
      <xdr:row>21</xdr:row>
      <xdr:rowOff>104775</xdr:rowOff>
    </xdr:to>
    <xdr:sp macro="" textlink="">
      <xdr:nvSpPr>
        <xdr:cNvPr id="475223" name="Line 23">
          <a:extLst>
            <a:ext uri="{FF2B5EF4-FFF2-40B4-BE49-F238E27FC236}">
              <a16:creationId xmlns:a16="http://schemas.microsoft.com/office/drawing/2014/main" id="{39DA2315-313F-093A-7957-B0DA2057ACF8}"/>
            </a:ext>
          </a:extLst>
        </xdr:cNvPr>
        <xdr:cNvSpPr>
          <a:spLocks noChangeShapeType="1"/>
        </xdr:cNvSpPr>
      </xdr:nvSpPr>
      <xdr:spPr bwMode="auto">
        <a:xfrm>
          <a:off x="342900" y="348615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95250</xdr:rowOff>
    </xdr:from>
    <xdr:to>
      <xdr:col>5</xdr:col>
      <xdr:colOff>0</xdr:colOff>
      <xdr:row>37</xdr:row>
      <xdr:rowOff>95250</xdr:rowOff>
    </xdr:to>
    <xdr:sp macro="" textlink="">
      <xdr:nvSpPr>
        <xdr:cNvPr id="475224" name="Line 23">
          <a:extLst>
            <a:ext uri="{FF2B5EF4-FFF2-40B4-BE49-F238E27FC236}">
              <a16:creationId xmlns:a16="http://schemas.microsoft.com/office/drawing/2014/main" id="{AB3BAA69-75B4-5A62-99FC-7555A81F0595}"/>
            </a:ext>
          </a:extLst>
        </xdr:cNvPr>
        <xdr:cNvSpPr>
          <a:spLocks noChangeShapeType="1"/>
        </xdr:cNvSpPr>
      </xdr:nvSpPr>
      <xdr:spPr bwMode="auto">
        <a:xfrm>
          <a:off x="1247775" y="5762625"/>
          <a:ext cx="266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161925</xdr:colOff>
      <xdr:row>41</xdr:row>
      <xdr:rowOff>95250</xdr:rowOff>
    </xdr:from>
    <xdr:to>
      <xdr:col>4</xdr:col>
      <xdr:colOff>266700</xdr:colOff>
      <xdr:row>41</xdr:row>
      <xdr:rowOff>95250</xdr:rowOff>
    </xdr:to>
    <xdr:sp macro="" textlink="">
      <xdr:nvSpPr>
        <xdr:cNvPr id="475225" name="Line 23">
          <a:extLst>
            <a:ext uri="{FF2B5EF4-FFF2-40B4-BE49-F238E27FC236}">
              <a16:creationId xmlns:a16="http://schemas.microsoft.com/office/drawing/2014/main" id="{131EDFE7-3854-6D00-7B50-E0314D39404E}"/>
            </a:ext>
          </a:extLst>
        </xdr:cNvPr>
        <xdr:cNvSpPr>
          <a:spLocks noChangeShapeType="1"/>
        </xdr:cNvSpPr>
      </xdr:nvSpPr>
      <xdr:spPr bwMode="auto">
        <a:xfrm>
          <a:off x="1409700" y="633412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161925</xdr:colOff>
      <xdr:row>37</xdr:row>
      <xdr:rowOff>95250</xdr:rowOff>
    </xdr:from>
    <xdr:to>
      <xdr:col>4</xdr:col>
      <xdr:colOff>161925</xdr:colOff>
      <xdr:row>45</xdr:row>
      <xdr:rowOff>95250</xdr:rowOff>
    </xdr:to>
    <xdr:sp macro="" textlink="">
      <xdr:nvSpPr>
        <xdr:cNvPr id="475226" name="Line 25">
          <a:extLst>
            <a:ext uri="{FF2B5EF4-FFF2-40B4-BE49-F238E27FC236}">
              <a16:creationId xmlns:a16="http://schemas.microsoft.com/office/drawing/2014/main" id="{200ED477-6DFE-19C1-21B6-8E0ACCA6F83C}"/>
            </a:ext>
          </a:extLst>
        </xdr:cNvPr>
        <xdr:cNvSpPr>
          <a:spLocks noChangeShapeType="1"/>
        </xdr:cNvSpPr>
      </xdr:nvSpPr>
      <xdr:spPr bwMode="auto">
        <a:xfrm flipV="1">
          <a:off x="1409700" y="5762625"/>
          <a:ext cx="0" cy="1143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xdr:row>
      <xdr:rowOff>95250</xdr:rowOff>
    </xdr:from>
    <xdr:to>
      <xdr:col>5</xdr:col>
      <xdr:colOff>0</xdr:colOff>
      <xdr:row>3</xdr:row>
      <xdr:rowOff>95250</xdr:rowOff>
    </xdr:to>
    <xdr:sp macro="" textlink="">
      <xdr:nvSpPr>
        <xdr:cNvPr id="475227" name="Line 23">
          <a:extLst>
            <a:ext uri="{FF2B5EF4-FFF2-40B4-BE49-F238E27FC236}">
              <a16:creationId xmlns:a16="http://schemas.microsoft.com/office/drawing/2014/main" id="{D9DB2548-A2A0-E276-F3F2-FB2C9B2F673E}"/>
            </a:ext>
          </a:extLst>
        </xdr:cNvPr>
        <xdr:cNvSpPr>
          <a:spLocks noChangeShapeType="1"/>
        </xdr:cNvSpPr>
      </xdr:nvSpPr>
      <xdr:spPr bwMode="auto">
        <a:xfrm>
          <a:off x="1247775" y="904875"/>
          <a:ext cx="266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161925</xdr:colOff>
      <xdr:row>15</xdr:row>
      <xdr:rowOff>95250</xdr:rowOff>
    </xdr:from>
    <xdr:to>
      <xdr:col>10</xdr:col>
      <xdr:colOff>161925</xdr:colOff>
      <xdr:row>27</xdr:row>
      <xdr:rowOff>142875</xdr:rowOff>
    </xdr:to>
    <xdr:sp macro="" textlink="">
      <xdr:nvSpPr>
        <xdr:cNvPr id="475228" name="Line 25">
          <a:extLst>
            <a:ext uri="{FF2B5EF4-FFF2-40B4-BE49-F238E27FC236}">
              <a16:creationId xmlns:a16="http://schemas.microsoft.com/office/drawing/2014/main" id="{8BC6A304-8C27-30EB-34B5-BC2FC6197497}"/>
            </a:ext>
          </a:extLst>
        </xdr:cNvPr>
        <xdr:cNvSpPr>
          <a:spLocks noChangeShapeType="1"/>
        </xdr:cNvSpPr>
      </xdr:nvSpPr>
      <xdr:spPr bwMode="auto">
        <a:xfrm flipV="1">
          <a:off x="4200525" y="2619375"/>
          <a:ext cx="0" cy="1762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161925</xdr:colOff>
      <xdr:row>3</xdr:row>
      <xdr:rowOff>95250</xdr:rowOff>
    </xdr:from>
    <xdr:to>
      <xdr:col>8</xdr:col>
      <xdr:colOff>161925</xdr:colOff>
      <xdr:row>15</xdr:row>
      <xdr:rowOff>95250</xdr:rowOff>
    </xdr:to>
    <xdr:sp macro="" textlink="">
      <xdr:nvSpPr>
        <xdr:cNvPr id="475229" name="Line 25">
          <a:extLst>
            <a:ext uri="{FF2B5EF4-FFF2-40B4-BE49-F238E27FC236}">
              <a16:creationId xmlns:a16="http://schemas.microsoft.com/office/drawing/2014/main" id="{4AFEF791-BFF9-0A74-E7B1-A8BFE48D412B}"/>
            </a:ext>
          </a:extLst>
        </xdr:cNvPr>
        <xdr:cNvSpPr>
          <a:spLocks noChangeShapeType="1"/>
        </xdr:cNvSpPr>
      </xdr:nvSpPr>
      <xdr:spPr bwMode="auto">
        <a:xfrm flipV="1">
          <a:off x="3257550" y="904875"/>
          <a:ext cx="0" cy="1714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161925</xdr:colOff>
      <xdr:row>3</xdr:row>
      <xdr:rowOff>95250</xdr:rowOff>
    </xdr:from>
    <xdr:to>
      <xdr:col>6</xdr:col>
      <xdr:colOff>161925</xdr:colOff>
      <xdr:row>29</xdr:row>
      <xdr:rowOff>95250</xdr:rowOff>
    </xdr:to>
    <xdr:sp macro="" textlink="">
      <xdr:nvSpPr>
        <xdr:cNvPr id="475230" name="Line 25">
          <a:extLst>
            <a:ext uri="{FF2B5EF4-FFF2-40B4-BE49-F238E27FC236}">
              <a16:creationId xmlns:a16="http://schemas.microsoft.com/office/drawing/2014/main" id="{23765AAE-DAFA-A751-57B0-647C4D9276FE}"/>
            </a:ext>
          </a:extLst>
        </xdr:cNvPr>
        <xdr:cNvSpPr>
          <a:spLocks noChangeShapeType="1"/>
        </xdr:cNvSpPr>
      </xdr:nvSpPr>
      <xdr:spPr bwMode="auto">
        <a:xfrm flipV="1">
          <a:off x="2352675" y="904875"/>
          <a:ext cx="0" cy="3714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29306</xdr:colOff>
      <xdr:row>3</xdr:row>
      <xdr:rowOff>7327</xdr:rowOff>
    </xdr:from>
    <xdr:to>
      <xdr:col>12</xdr:col>
      <xdr:colOff>142875</xdr:colOff>
      <xdr:row>5</xdr:row>
      <xdr:rowOff>190501</xdr:rowOff>
    </xdr:to>
    <xdr:sp macro="" textlink="">
      <xdr:nvSpPr>
        <xdr:cNvPr id="33" name="右中かっこ 32">
          <a:extLst>
            <a:ext uri="{FF2B5EF4-FFF2-40B4-BE49-F238E27FC236}">
              <a16:creationId xmlns:a16="http://schemas.microsoft.com/office/drawing/2014/main" id="{299CDF81-D56D-6594-D798-606A1E2B1753}"/>
            </a:ext>
          </a:extLst>
        </xdr:cNvPr>
        <xdr:cNvSpPr/>
      </xdr:nvSpPr>
      <xdr:spPr>
        <a:xfrm>
          <a:off x="7916006" y="435952"/>
          <a:ext cx="113569" cy="430824"/>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29306</xdr:colOff>
      <xdr:row>7</xdr:row>
      <xdr:rowOff>9525</xdr:rowOff>
    </xdr:from>
    <xdr:to>
      <xdr:col>12</xdr:col>
      <xdr:colOff>142875</xdr:colOff>
      <xdr:row>13</xdr:row>
      <xdr:rowOff>190500</xdr:rowOff>
    </xdr:to>
    <xdr:sp macro="" textlink="">
      <xdr:nvSpPr>
        <xdr:cNvPr id="34" name="右中かっこ 33">
          <a:extLst>
            <a:ext uri="{FF2B5EF4-FFF2-40B4-BE49-F238E27FC236}">
              <a16:creationId xmlns:a16="http://schemas.microsoft.com/office/drawing/2014/main" id="{A8BCFF67-8483-EB87-F2EC-9017934A1CB7}"/>
            </a:ext>
          </a:extLst>
        </xdr:cNvPr>
        <xdr:cNvSpPr/>
      </xdr:nvSpPr>
      <xdr:spPr>
        <a:xfrm>
          <a:off x="7916006" y="942975"/>
          <a:ext cx="113569" cy="95250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29307</xdr:colOff>
      <xdr:row>15</xdr:row>
      <xdr:rowOff>7326</xdr:rowOff>
    </xdr:from>
    <xdr:to>
      <xdr:col>12</xdr:col>
      <xdr:colOff>146539</xdr:colOff>
      <xdr:row>18</xdr:row>
      <xdr:rowOff>0</xdr:rowOff>
    </xdr:to>
    <xdr:sp macro="" textlink="">
      <xdr:nvSpPr>
        <xdr:cNvPr id="35" name="右中かっこ 34">
          <a:extLst>
            <a:ext uri="{FF2B5EF4-FFF2-40B4-BE49-F238E27FC236}">
              <a16:creationId xmlns:a16="http://schemas.microsoft.com/office/drawing/2014/main" id="{36EA334F-0795-575A-C514-D1F6F8709EAF}"/>
            </a:ext>
          </a:extLst>
        </xdr:cNvPr>
        <xdr:cNvSpPr/>
      </xdr:nvSpPr>
      <xdr:spPr>
        <a:xfrm>
          <a:off x="7916007" y="1969476"/>
          <a:ext cx="117232" cy="449874"/>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29307</xdr:colOff>
      <xdr:row>19</xdr:row>
      <xdr:rowOff>7326</xdr:rowOff>
    </xdr:from>
    <xdr:to>
      <xdr:col>12</xdr:col>
      <xdr:colOff>146539</xdr:colOff>
      <xdr:row>22</xdr:row>
      <xdr:rowOff>0</xdr:rowOff>
    </xdr:to>
    <xdr:sp macro="" textlink="">
      <xdr:nvSpPr>
        <xdr:cNvPr id="36" name="右中かっこ 35">
          <a:extLst>
            <a:ext uri="{FF2B5EF4-FFF2-40B4-BE49-F238E27FC236}">
              <a16:creationId xmlns:a16="http://schemas.microsoft.com/office/drawing/2014/main" id="{33C33E87-852A-DCEB-540C-76FBEE03C47F}"/>
            </a:ext>
          </a:extLst>
        </xdr:cNvPr>
        <xdr:cNvSpPr/>
      </xdr:nvSpPr>
      <xdr:spPr>
        <a:xfrm>
          <a:off x="7916007" y="2483826"/>
          <a:ext cx="117232" cy="449874"/>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29307</xdr:colOff>
      <xdr:row>23</xdr:row>
      <xdr:rowOff>7326</xdr:rowOff>
    </xdr:from>
    <xdr:to>
      <xdr:col>12</xdr:col>
      <xdr:colOff>146539</xdr:colOff>
      <xdr:row>26</xdr:row>
      <xdr:rowOff>0</xdr:rowOff>
    </xdr:to>
    <xdr:sp macro="" textlink="">
      <xdr:nvSpPr>
        <xdr:cNvPr id="37" name="右中かっこ 36">
          <a:extLst>
            <a:ext uri="{FF2B5EF4-FFF2-40B4-BE49-F238E27FC236}">
              <a16:creationId xmlns:a16="http://schemas.microsoft.com/office/drawing/2014/main" id="{155EA720-0993-8254-28B9-8F4CE1849596}"/>
            </a:ext>
          </a:extLst>
        </xdr:cNvPr>
        <xdr:cNvSpPr/>
      </xdr:nvSpPr>
      <xdr:spPr>
        <a:xfrm>
          <a:off x="7916007" y="2998176"/>
          <a:ext cx="117232" cy="449874"/>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xdr:col>
      <xdr:colOff>152400</xdr:colOff>
      <xdr:row>3</xdr:row>
      <xdr:rowOff>95250</xdr:rowOff>
    </xdr:from>
    <xdr:to>
      <xdr:col>4</xdr:col>
      <xdr:colOff>152400</xdr:colOff>
      <xdr:row>33</xdr:row>
      <xdr:rowOff>95250</xdr:rowOff>
    </xdr:to>
    <xdr:sp macro="" textlink="">
      <xdr:nvSpPr>
        <xdr:cNvPr id="475236" name="Line 25">
          <a:extLst>
            <a:ext uri="{FF2B5EF4-FFF2-40B4-BE49-F238E27FC236}">
              <a16:creationId xmlns:a16="http://schemas.microsoft.com/office/drawing/2014/main" id="{8663ECC0-9794-06B0-55E5-9850FF5BB187}"/>
            </a:ext>
          </a:extLst>
        </xdr:cNvPr>
        <xdr:cNvSpPr>
          <a:spLocks noChangeShapeType="1"/>
        </xdr:cNvSpPr>
      </xdr:nvSpPr>
      <xdr:spPr bwMode="auto">
        <a:xfrm flipV="1">
          <a:off x="1400175" y="904875"/>
          <a:ext cx="0" cy="428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161925</xdr:colOff>
      <xdr:row>45</xdr:row>
      <xdr:rowOff>95250</xdr:rowOff>
    </xdr:from>
    <xdr:to>
      <xdr:col>4</xdr:col>
      <xdr:colOff>266700</xdr:colOff>
      <xdr:row>45</xdr:row>
      <xdr:rowOff>95250</xdr:rowOff>
    </xdr:to>
    <xdr:sp macro="" textlink="">
      <xdr:nvSpPr>
        <xdr:cNvPr id="475237" name="Line 23">
          <a:extLst>
            <a:ext uri="{FF2B5EF4-FFF2-40B4-BE49-F238E27FC236}">
              <a16:creationId xmlns:a16="http://schemas.microsoft.com/office/drawing/2014/main" id="{D5DBC6CE-6BF5-B101-13B9-922C3082672E}"/>
            </a:ext>
          </a:extLst>
        </xdr:cNvPr>
        <xdr:cNvSpPr>
          <a:spLocks noChangeShapeType="1"/>
        </xdr:cNvSpPr>
      </xdr:nvSpPr>
      <xdr:spPr bwMode="auto">
        <a:xfrm>
          <a:off x="1409700" y="690562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33</xdr:row>
      <xdr:rowOff>95250</xdr:rowOff>
    </xdr:from>
    <xdr:to>
      <xdr:col>5</xdr:col>
      <xdr:colOff>0</xdr:colOff>
      <xdr:row>33</xdr:row>
      <xdr:rowOff>95250</xdr:rowOff>
    </xdr:to>
    <xdr:sp macro="" textlink="">
      <xdr:nvSpPr>
        <xdr:cNvPr id="475238" name="Line 23">
          <a:extLst>
            <a:ext uri="{FF2B5EF4-FFF2-40B4-BE49-F238E27FC236}">
              <a16:creationId xmlns:a16="http://schemas.microsoft.com/office/drawing/2014/main" id="{E74B09EA-803D-47B9-D4D6-54BD9F67969A}"/>
            </a:ext>
          </a:extLst>
        </xdr:cNvPr>
        <xdr:cNvSpPr>
          <a:spLocks noChangeShapeType="1"/>
        </xdr:cNvSpPr>
      </xdr:nvSpPr>
      <xdr:spPr bwMode="auto">
        <a:xfrm>
          <a:off x="1400175" y="5191125"/>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xdr:row>
      <xdr:rowOff>95250</xdr:rowOff>
    </xdr:from>
    <xdr:to>
      <xdr:col>7</xdr:col>
      <xdr:colOff>0</xdr:colOff>
      <xdr:row>3</xdr:row>
      <xdr:rowOff>95250</xdr:rowOff>
    </xdr:to>
    <xdr:sp macro="" textlink="">
      <xdr:nvSpPr>
        <xdr:cNvPr id="475239" name="Line 23">
          <a:extLst>
            <a:ext uri="{FF2B5EF4-FFF2-40B4-BE49-F238E27FC236}">
              <a16:creationId xmlns:a16="http://schemas.microsoft.com/office/drawing/2014/main" id="{EE78575D-9EFC-4841-16B0-C77FB360E135}"/>
            </a:ext>
          </a:extLst>
        </xdr:cNvPr>
        <xdr:cNvSpPr>
          <a:spLocks noChangeShapeType="1"/>
        </xdr:cNvSpPr>
      </xdr:nvSpPr>
      <xdr:spPr bwMode="auto">
        <a:xfrm>
          <a:off x="2190750" y="904875"/>
          <a:ext cx="266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xdr:row>
      <xdr:rowOff>95250</xdr:rowOff>
    </xdr:from>
    <xdr:to>
      <xdr:col>9</xdr:col>
      <xdr:colOff>0</xdr:colOff>
      <xdr:row>3</xdr:row>
      <xdr:rowOff>95250</xdr:rowOff>
    </xdr:to>
    <xdr:sp macro="" textlink="">
      <xdr:nvSpPr>
        <xdr:cNvPr id="475240" name="Line 23">
          <a:extLst>
            <a:ext uri="{FF2B5EF4-FFF2-40B4-BE49-F238E27FC236}">
              <a16:creationId xmlns:a16="http://schemas.microsoft.com/office/drawing/2014/main" id="{AC7D4581-62BF-14E1-D396-B3D860F3633B}"/>
            </a:ext>
          </a:extLst>
        </xdr:cNvPr>
        <xdr:cNvSpPr>
          <a:spLocks noChangeShapeType="1"/>
        </xdr:cNvSpPr>
      </xdr:nvSpPr>
      <xdr:spPr bwMode="auto">
        <a:xfrm>
          <a:off x="3095625" y="904875"/>
          <a:ext cx="266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15</xdr:row>
      <xdr:rowOff>95250</xdr:rowOff>
    </xdr:from>
    <xdr:to>
      <xdr:col>11</xdr:col>
      <xdr:colOff>0</xdr:colOff>
      <xdr:row>15</xdr:row>
      <xdr:rowOff>95250</xdr:rowOff>
    </xdr:to>
    <xdr:sp macro="" textlink="">
      <xdr:nvSpPr>
        <xdr:cNvPr id="475241" name="Line 23">
          <a:extLst>
            <a:ext uri="{FF2B5EF4-FFF2-40B4-BE49-F238E27FC236}">
              <a16:creationId xmlns:a16="http://schemas.microsoft.com/office/drawing/2014/main" id="{897C9725-007A-EB98-DC02-7DDF6919D264}"/>
            </a:ext>
          </a:extLst>
        </xdr:cNvPr>
        <xdr:cNvSpPr>
          <a:spLocks noChangeShapeType="1"/>
        </xdr:cNvSpPr>
      </xdr:nvSpPr>
      <xdr:spPr bwMode="auto">
        <a:xfrm>
          <a:off x="4038600" y="2619375"/>
          <a:ext cx="266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161925</xdr:colOff>
      <xdr:row>15</xdr:row>
      <xdr:rowOff>95250</xdr:rowOff>
    </xdr:from>
    <xdr:to>
      <xdr:col>9</xdr:col>
      <xdr:colOff>0</xdr:colOff>
      <xdr:row>15</xdr:row>
      <xdr:rowOff>95250</xdr:rowOff>
    </xdr:to>
    <xdr:sp macro="" textlink="">
      <xdr:nvSpPr>
        <xdr:cNvPr id="475242" name="Line 23">
          <a:extLst>
            <a:ext uri="{FF2B5EF4-FFF2-40B4-BE49-F238E27FC236}">
              <a16:creationId xmlns:a16="http://schemas.microsoft.com/office/drawing/2014/main" id="{FC496277-7066-685D-4C6A-91C04C723651}"/>
            </a:ext>
          </a:extLst>
        </xdr:cNvPr>
        <xdr:cNvSpPr>
          <a:spLocks noChangeShapeType="1"/>
        </xdr:cNvSpPr>
      </xdr:nvSpPr>
      <xdr:spPr bwMode="auto">
        <a:xfrm>
          <a:off x="3257550" y="261937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29</xdr:row>
      <xdr:rowOff>104775</xdr:rowOff>
    </xdr:from>
    <xdr:to>
      <xdr:col>9</xdr:col>
      <xdr:colOff>0</xdr:colOff>
      <xdr:row>29</xdr:row>
      <xdr:rowOff>104775</xdr:rowOff>
    </xdr:to>
    <xdr:sp macro="" textlink="">
      <xdr:nvSpPr>
        <xdr:cNvPr id="475243" name="Line 23">
          <a:extLst>
            <a:ext uri="{FF2B5EF4-FFF2-40B4-BE49-F238E27FC236}">
              <a16:creationId xmlns:a16="http://schemas.microsoft.com/office/drawing/2014/main" id="{516B686F-0FF8-32BC-B212-4F7320674DDE}"/>
            </a:ext>
          </a:extLst>
        </xdr:cNvPr>
        <xdr:cNvSpPr>
          <a:spLocks noChangeShapeType="1"/>
        </xdr:cNvSpPr>
      </xdr:nvSpPr>
      <xdr:spPr bwMode="auto">
        <a:xfrm>
          <a:off x="3095625" y="4629150"/>
          <a:ext cx="266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161925</xdr:colOff>
      <xdr:row>29</xdr:row>
      <xdr:rowOff>95250</xdr:rowOff>
    </xdr:from>
    <xdr:to>
      <xdr:col>7</xdr:col>
      <xdr:colOff>0</xdr:colOff>
      <xdr:row>29</xdr:row>
      <xdr:rowOff>95250</xdr:rowOff>
    </xdr:to>
    <xdr:sp macro="" textlink="">
      <xdr:nvSpPr>
        <xdr:cNvPr id="475244" name="Line 23">
          <a:extLst>
            <a:ext uri="{FF2B5EF4-FFF2-40B4-BE49-F238E27FC236}">
              <a16:creationId xmlns:a16="http://schemas.microsoft.com/office/drawing/2014/main" id="{CBBB3C7A-FBE3-04C4-54ED-BDB6956C2659}"/>
            </a:ext>
          </a:extLst>
        </xdr:cNvPr>
        <xdr:cNvSpPr>
          <a:spLocks noChangeShapeType="1"/>
        </xdr:cNvSpPr>
      </xdr:nvSpPr>
      <xdr:spPr bwMode="auto">
        <a:xfrm>
          <a:off x="2352675" y="461962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xdr:row>
      <xdr:rowOff>95250</xdr:rowOff>
    </xdr:from>
    <xdr:to>
      <xdr:col>11</xdr:col>
      <xdr:colOff>0</xdr:colOff>
      <xdr:row>13</xdr:row>
      <xdr:rowOff>133350</xdr:rowOff>
    </xdr:to>
    <xdr:grpSp>
      <xdr:nvGrpSpPr>
        <xdr:cNvPr id="475245" name="グループ化 1">
          <a:extLst>
            <a:ext uri="{FF2B5EF4-FFF2-40B4-BE49-F238E27FC236}">
              <a16:creationId xmlns:a16="http://schemas.microsoft.com/office/drawing/2014/main" id="{BA8EE21D-E013-B506-02E9-426C71C634E9}"/>
            </a:ext>
          </a:extLst>
        </xdr:cNvPr>
        <xdr:cNvGrpSpPr>
          <a:grpSpLocks/>
        </xdr:cNvGrpSpPr>
      </xdr:nvGrpSpPr>
      <xdr:grpSpPr bwMode="auto">
        <a:xfrm>
          <a:off x="4038600" y="904875"/>
          <a:ext cx="266700" cy="1466850"/>
          <a:chOff x="4612105" y="907382"/>
          <a:chExt cx="295777" cy="1428750"/>
        </a:xfrm>
      </xdr:grpSpPr>
      <xdr:sp macro="" textlink="">
        <xdr:nvSpPr>
          <xdr:cNvPr id="475253" name="Line 23">
            <a:extLst>
              <a:ext uri="{FF2B5EF4-FFF2-40B4-BE49-F238E27FC236}">
                <a16:creationId xmlns:a16="http://schemas.microsoft.com/office/drawing/2014/main" id="{D09BBF16-310E-BFBF-31E3-5293FDDC9BF8}"/>
              </a:ext>
            </a:extLst>
          </xdr:cNvPr>
          <xdr:cNvSpPr>
            <a:spLocks noChangeShapeType="1"/>
          </xdr:cNvSpPr>
        </xdr:nvSpPr>
        <xdr:spPr bwMode="auto">
          <a:xfrm>
            <a:off x="4774030" y="1478882"/>
            <a:ext cx="13385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75254" name="Line 25">
            <a:extLst>
              <a:ext uri="{FF2B5EF4-FFF2-40B4-BE49-F238E27FC236}">
                <a16:creationId xmlns:a16="http://schemas.microsoft.com/office/drawing/2014/main" id="{B233A7E4-88DD-2A48-142B-59F80F1ACD5C}"/>
              </a:ext>
            </a:extLst>
          </xdr:cNvPr>
          <xdr:cNvSpPr>
            <a:spLocks noChangeShapeType="1"/>
          </xdr:cNvSpPr>
        </xdr:nvSpPr>
        <xdr:spPr bwMode="auto">
          <a:xfrm flipV="1">
            <a:off x="4774030" y="907382"/>
            <a:ext cx="0" cy="1428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75255" name="Line 23">
            <a:extLst>
              <a:ext uri="{FF2B5EF4-FFF2-40B4-BE49-F238E27FC236}">
                <a16:creationId xmlns:a16="http://schemas.microsoft.com/office/drawing/2014/main" id="{479C5DD1-0EF7-976D-3512-3B1DF5173C49}"/>
              </a:ext>
            </a:extLst>
          </xdr:cNvPr>
          <xdr:cNvSpPr>
            <a:spLocks noChangeShapeType="1"/>
          </xdr:cNvSpPr>
        </xdr:nvSpPr>
        <xdr:spPr bwMode="auto">
          <a:xfrm>
            <a:off x="4774030" y="2336132"/>
            <a:ext cx="13385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75256" name="Line 23">
            <a:extLst>
              <a:ext uri="{FF2B5EF4-FFF2-40B4-BE49-F238E27FC236}">
                <a16:creationId xmlns:a16="http://schemas.microsoft.com/office/drawing/2014/main" id="{62DAA059-EEB8-5CD0-3D8E-C51B53F6876D}"/>
              </a:ext>
            </a:extLst>
          </xdr:cNvPr>
          <xdr:cNvSpPr>
            <a:spLocks noChangeShapeType="1"/>
          </xdr:cNvSpPr>
        </xdr:nvSpPr>
        <xdr:spPr bwMode="auto">
          <a:xfrm>
            <a:off x="4612105" y="907382"/>
            <a:ext cx="29577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75257" name="Line 23">
            <a:extLst>
              <a:ext uri="{FF2B5EF4-FFF2-40B4-BE49-F238E27FC236}">
                <a16:creationId xmlns:a16="http://schemas.microsoft.com/office/drawing/2014/main" id="{DF2701FC-2045-91B6-368E-AF69907CA7D0}"/>
              </a:ext>
            </a:extLst>
          </xdr:cNvPr>
          <xdr:cNvSpPr>
            <a:spLocks noChangeShapeType="1"/>
          </xdr:cNvSpPr>
        </xdr:nvSpPr>
        <xdr:spPr bwMode="auto">
          <a:xfrm>
            <a:off x="4774030" y="1764632"/>
            <a:ext cx="13385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75258" name="Line 23">
            <a:extLst>
              <a:ext uri="{FF2B5EF4-FFF2-40B4-BE49-F238E27FC236}">
                <a16:creationId xmlns:a16="http://schemas.microsoft.com/office/drawing/2014/main" id="{C10F5628-810E-4A50-F9F1-59F529D04931}"/>
              </a:ext>
            </a:extLst>
          </xdr:cNvPr>
          <xdr:cNvSpPr>
            <a:spLocks noChangeShapeType="1"/>
          </xdr:cNvSpPr>
        </xdr:nvSpPr>
        <xdr:spPr bwMode="auto">
          <a:xfrm>
            <a:off x="4774030" y="2050382"/>
            <a:ext cx="13385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75259" name="Line 23">
            <a:extLst>
              <a:ext uri="{FF2B5EF4-FFF2-40B4-BE49-F238E27FC236}">
                <a16:creationId xmlns:a16="http://schemas.microsoft.com/office/drawing/2014/main" id="{E742F1F4-5571-3996-F241-102CE70F5DB5}"/>
              </a:ext>
            </a:extLst>
          </xdr:cNvPr>
          <xdr:cNvSpPr>
            <a:spLocks noChangeShapeType="1"/>
          </xdr:cNvSpPr>
        </xdr:nvSpPr>
        <xdr:spPr bwMode="auto">
          <a:xfrm>
            <a:off x="4774030" y="1193132"/>
            <a:ext cx="13385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161925</xdr:colOff>
      <xdr:row>17</xdr:row>
      <xdr:rowOff>133350</xdr:rowOff>
    </xdr:from>
    <xdr:to>
      <xdr:col>11</xdr:col>
      <xdr:colOff>0</xdr:colOff>
      <xdr:row>27</xdr:row>
      <xdr:rowOff>142875</xdr:rowOff>
    </xdr:to>
    <xdr:grpSp>
      <xdr:nvGrpSpPr>
        <xdr:cNvPr id="475246" name="グループ化 2">
          <a:extLst>
            <a:ext uri="{FF2B5EF4-FFF2-40B4-BE49-F238E27FC236}">
              <a16:creationId xmlns:a16="http://schemas.microsoft.com/office/drawing/2014/main" id="{DE54B8B8-D4B9-3C93-6DF0-032ED65A01F8}"/>
            </a:ext>
          </a:extLst>
        </xdr:cNvPr>
        <xdr:cNvGrpSpPr>
          <a:grpSpLocks/>
        </xdr:cNvGrpSpPr>
      </xdr:nvGrpSpPr>
      <xdr:grpSpPr bwMode="auto">
        <a:xfrm>
          <a:off x="4200525" y="2943225"/>
          <a:ext cx="104775" cy="1438275"/>
          <a:chOff x="4774030" y="2907632"/>
          <a:chExt cx="133852" cy="1453470"/>
        </a:xfrm>
      </xdr:grpSpPr>
      <xdr:sp macro="" textlink="">
        <xdr:nvSpPr>
          <xdr:cNvPr id="475247" name="Line 23">
            <a:extLst>
              <a:ext uri="{FF2B5EF4-FFF2-40B4-BE49-F238E27FC236}">
                <a16:creationId xmlns:a16="http://schemas.microsoft.com/office/drawing/2014/main" id="{23FFD9C1-02C8-6AE0-36D3-E69B1E082EF7}"/>
              </a:ext>
            </a:extLst>
          </xdr:cNvPr>
          <xdr:cNvSpPr>
            <a:spLocks noChangeShapeType="1"/>
          </xdr:cNvSpPr>
        </xdr:nvSpPr>
        <xdr:spPr bwMode="auto">
          <a:xfrm>
            <a:off x="4774030" y="4361102"/>
            <a:ext cx="13385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75248" name="Line 23">
            <a:extLst>
              <a:ext uri="{FF2B5EF4-FFF2-40B4-BE49-F238E27FC236}">
                <a16:creationId xmlns:a16="http://schemas.microsoft.com/office/drawing/2014/main" id="{880D81F9-8E49-D777-FA65-568BA79C68A4}"/>
              </a:ext>
            </a:extLst>
          </xdr:cNvPr>
          <xdr:cNvSpPr>
            <a:spLocks noChangeShapeType="1"/>
          </xdr:cNvSpPr>
        </xdr:nvSpPr>
        <xdr:spPr bwMode="auto">
          <a:xfrm>
            <a:off x="4774030" y="2907632"/>
            <a:ext cx="13385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75249" name="Line 23">
            <a:extLst>
              <a:ext uri="{FF2B5EF4-FFF2-40B4-BE49-F238E27FC236}">
                <a16:creationId xmlns:a16="http://schemas.microsoft.com/office/drawing/2014/main" id="{E4D2DD4A-50A1-B2A8-1894-29AF7A8A97EF}"/>
              </a:ext>
            </a:extLst>
          </xdr:cNvPr>
          <xdr:cNvSpPr>
            <a:spLocks noChangeShapeType="1"/>
          </xdr:cNvSpPr>
        </xdr:nvSpPr>
        <xdr:spPr bwMode="auto">
          <a:xfrm>
            <a:off x="4774030" y="3193382"/>
            <a:ext cx="13385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75250" name="Line 23">
            <a:extLst>
              <a:ext uri="{FF2B5EF4-FFF2-40B4-BE49-F238E27FC236}">
                <a16:creationId xmlns:a16="http://schemas.microsoft.com/office/drawing/2014/main" id="{809D52F7-1594-0E95-62F4-F53DA250B6DC}"/>
              </a:ext>
            </a:extLst>
          </xdr:cNvPr>
          <xdr:cNvSpPr>
            <a:spLocks noChangeShapeType="1"/>
          </xdr:cNvSpPr>
        </xdr:nvSpPr>
        <xdr:spPr bwMode="auto">
          <a:xfrm>
            <a:off x="4774030" y="3479132"/>
            <a:ext cx="13385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75251" name="Line 23">
            <a:extLst>
              <a:ext uri="{FF2B5EF4-FFF2-40B4-BE49-F238E27FC236}">
                <a16:creationId xmlns:a16="http://schemas.microsoft.com/office/drawing/2014/main" id="{44183423-1378-E6D0-40FC-36FA5DF3CCB7}"/>
              </a:ext>
            </a:extLst>
          </xdr:cNvPr>
          <xdr:cNvSpPr>
            <a:spLocks noChangeShapeType="1"/>
          </xdr:cNvSpPr>
        </xdr:nvSpPr>
        <xdr:spPr bwMode="auto">
          <a:xfrm>
            <a:off x="4774030" y="3764882"/>
            <a:ext cx="13385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75252" name="Line 23">
            <a:extLst>
              <a:ext uri="{FF2B5EF4-FFF2-40B4-BE49-F238E27FC236}">
                <a16:creationId xmlns:a16="http://schemas.microsoft.com/office/drawing/2014/main" id="{81F7284A-83AA-752B-F735-F290C89EB54E}"/>
              </a:ext>
            </a:extLst>
          </xdr:cNvPr>
          <xdr:cNvSpPr>
            <a:spLocks noChangeShapeType="1"/>
          </xdr:cNvSpPr>
        </xdr:nvSpPr>
        <xdr:spPr bwMode="auto">
          <a:xfrm>
            <a:off x="4774030" y="4050632"/>
            <a:ext cx="13385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meti.go.jp/statistics/tyo/kikatu/" TargetMode="External"/><Relationship Id="rId2" Type="http://schemas.openxmlformats.org/officeDocument/2006/relationships/hyperlink" Target="https://www.mhlw.go.jp/toukei/list/11-23.html" TargetMode="External"/><Relationship Id="rId1" Type="http://schemas.openxmlformats.org/officeDocument/2006/relationships/hyperlink" Target="https://www.mhlw.go.jp/toukei/list/chinginkouzou.html" TargetMode="External"/><Relationship Id="rId5" Type="http://schemas.openxmlformats.org/officeDocument/2006/relationships/printerSettings" Target="../printerSettings/printerSettings8.bin"/><Relationship Id="rId4" Type="http://schemas.openxmlformats.org/officeDocument/2006/relationships/hyperlink" Target="https://www.chusho.meti.go.jp/koukai/chousa/kih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Z55"/>
  <sheetViews>
    <sheetView showGridLines="0" topLeftCell="H1" zoomScaleNormal="100" zoomScaleSheetLayoutView="115" workbookViewId="0">
      <selection activeCell="H2" sqref="H2"/>
    </sheetView>
  </sheetViews>
  <sheetFormatPr defaultColWidth="9" defaultRowHeight="12.75" customHeight="1" x14ac:dyDescent="0.15"/>
  <cols>
    <col min="1" max="1" width="9" style="8"/>
    <col min="2" max="2" width="7.875" style="8" customWidth="1"/>
    <col min="3" max="6" width="9.625" style="8" customWidth="1"/>
    <col min="7" max="8" width="7.875" style="10" customWidth="1"/>
    <col min="9" max="9" width="1.125" style="10" customWidth="1"/>
    <col min="10" max="10" width="9" style="8" customWidth="1"/>
    <col min="11" max="15" width="9" style="8"/>
    <col min="16" max="16" width="9" style="8" customWidth="1"/>
    <col min="17" max="17" width="9" style="8"/>
    <col min="18" max="18" width="1.125" style="10" customWidth="1"/>
    <col min="19" max="16384" width="9" style="8"/>
  </cols>
  <sheetData>
    <row r="2" spans="1:26" ht="12.75" customHeight="1" x14ac:dyDescent="0.15">
      <c r="B2" s="185"/>
      <c r="C2" s="185"/>
      <c r="D2" s="185"/>
      <c r="E2" s="185"/>
      <c r="F2" s="9"/>
      <c r="Q2" s="7"/>
      <c r="R2" s="7"/>
      <c r="S2" s="7"/>
      <c r="T2" s="7"/>
      <c r="U2" s="7"/>
      <c r="V2" s="7"/>
    </row>
    <row r="3" spans="1:26" ht="12.75" customHeight="1" x14ac:dyDescent="0.15">
      <c r="B3" s="9"/>
      <c r="C3" s="9"/>
      <c r="D3" s="9"/>
      <c r="E3" s="9"/>
      <c r="F3" s="9"/>
      <c r="Q3" s="7"/>
      <c r="R3" s="7"/>
      <c r="S3" s="7"/>
      <c r="T3" s="7"/>
      <c r="U3" s="7"/>
      <c r="V3" s="7"/>
    </row>
    <row r="4" spans="1:26" ht="30" customHeight="1" x14ac:dyDescent="0.15">
      <c r="B4" s="9"/>
      <c r="C4" s="9" t="s">
        <v>0</v>
      </c>
      <c r="D4" s="9" t="s">
        <v>1</v>
      </c>
      <c r="E4" s="9" t="s">
        <v>2</v>
      </c>
      <c r="F4" s="12"/>
      <c r="I4" s="187" t="s">
        <v>273</v>
      </c>
      <c r="J4" s="187"/>
      <c r="K4" s="187"/>
      <c r="L4" s="187"/>
      <c r="M4" s="187"/>
      <c r="N4" s="187"/>
      <c r="O4" s="187"/>
      <c r="P4" s="187"/>
      <c r="Q4" s="187"/>
      <c r="R4" s="187"/>
    </row>
    <row r="5" spans="1:26" ht="12.75" customHeight="1" x14ac:dyDescent="0.15">
      <c r="A5" s="13">
        <f t="shared" ref="A5:A47" si="0">D5-$D$42</f>
        <v>-139.00000000000003</v>
      </c>
      <c r="B5" s="14" t="s">
        <v>3</v>
      </c>
      <c r="C5" s="15">
        <v>173.1</v>
      </c>
      <c r="D5" s="15">
        <v>198.6</v>
      </c>
      <c r="E5" s="15">
        <v>116.9</v>
      </c>
      <c r="F5" s="10" t="e">
        <f>C5-#REF!</f>
        <v>#REF!</v>
      </c>
      <c r="G5" s="10" t="e">
        <f>D5-#REF!</f>
        <v>#REF!</v>
      </c>
      <c r="I5" s="100"/>
      <c r="J5" s="33"/>
      <c r="K5" s="33"/>
      <c r="L5" s="33"/>
      <c r="M5" s="33"/>
      <c r="N5" s="33"/>
      <c r="O5" s="33"/>
      <c r="P5" s="33"/>
      <c r="Q5" s="33"/>
      <c r="R5" s="100"/>
    </row>
    <row r="6" spans="1:26" ht="12.75" customHeight="1" x14ac:dyDescent="0.15">
      <c r="A6" s="13">
        <f t="shared" si="0"/>
        <v>-126.20000000000002</v>
      </c>
      <c r="B6" s="14" t="s">
        <v>4</v>
      </c>
      <c r="C6" s="15">
        <v>184.1</v>
      </c>
      <c r="D6" s="15">
        <v>211.4</v>
      </c>
      <c r="E6" s="15">
        <v>124.6</v>
      </c>
      <c r="F6" s="10">
        <f>C6-C5</f>
        <v>11</v>
      </c>
      <c r="G6" s="10">
        <f>D6-D5</f>
        <v>12.800000000000011</v>
      </c>
      <c r="I6" s="100"/>
      <c r="J6" s="33"/>
      <c r="K6" s="33"/>
      <c r="L6" s="33"/>
      <c r="M6" s="33"/>
      <c r="N6" s="33"/>
      <c r="O6" s="33"/>
      <c r="P6" s="33"/>
      <c r="Q6" s="33"/>
      <c r="R6" s="100"/>
    </row>
    <row r="7" spans="1:26" ht="12.75" customHeight="1" x14ac:dyDescent="0.15">
      <c r="A7" s="13">
        <f t="shared" si="0"/>
        <v>-115.60000000000002</v>
      </c>
      <c r="B7" s="14" t="s">
        <v>5</v>
      </c>
      <c r="C7" s="15">
        <v>193.3</v>
      </c>
      <c r="D7" s="15">
        <v>222</v>
      </c>
      <c r="E7" s="15">
        <v>130.1</v>
      </c>
      <c r="F7" s="10">
        <f>C7-C6</f>
        <v>9.2000000000000171</v>
      </c>
      <c r="G7" s="10">
        <f t="shared" ref="G7:G44" si="1">D7-D6</f>
        <v>10.599999999999994</v>
      </c>
      <c r="I7" s="100"/>
      <c r="J7" s="33"/>
      <c r="K7" s="33"/>
      <c r="L7" s="33"/>
      <c r="M7" s="33"/>
      <c r="N7" s="33"/>
      <c r="O7" s="33"/>
      <c r="P7" s="33"/>
      <c r="Q7" s="33"/>
      <c r="R7" s="100"/>
    </row>
    <row r="8" spans="1:26" ht="12.75" customHeight="1" x14ac:dyDescent="0.15">
      <c r="A8" s="13">
        <f t="shared" si="0"/>
        <v>-108.30000000000001</v>
      </c>
      <c r="B8" s="14" t="s">
        <v>6</v>
      </c>
      <c r="C8" s="15">
        <v>199.4</v>
      </c>
      <c r="D8" s="15">
        <v>229.3</v>
      </c>
      <c r="E8" s="15">
        <v>134.69999999999999</v>
      </c>
      <c r="F8" s="10">
        <f t="shared" ref="F8:F44" si="2">C8-C7</f>
        <v>6.0999999999999943</v>
      </c>
      <c r="G8" s="10">
        <f t="shared" si="1"/>
        <v>7.3000000000000114</v>
      </c>
      <c r="I8" s="100"/>
      <c r="J8" s="33"/>
      <c r="K8" s="33"/>
      <c r="L8" s="33"/>
      <c r="M8" s="33"/>
      <c r="N8" s="33"/>
      <c r="O8" s="33"/>
      <c r="P8" s="33"/>
      <c r="Q8" s="33"/>
      <c r="R8" s="100"/>
    </row>
    <row r="9" spans="1:26" ht="12.75" customHeight="1" x14ac:dyDescent="0.15">
      <c r="A9" s="13">
        <f t="shared" si="0"/>
        <v>-100.10000000000002</v>
      </c>
      <c r="B9" s="14" t="s">
        <v>7</v>
      </c>
      <c r="C9" s="15">
        <v>206.5</v>
      </c>
      <c r="D9" s="15">
        <v>237.5</v>
      </c>
      <c r="E9" s="15">
        <v>139.19999999999999</v>
      </c>
      <c r="F9" s="10">
        <f t="shared" si="2"/>
        <v>7.0999999999999943</v>
      </c>
      <c r="G9" s="10">
        <f t="shared" si="1"/>
        <v>8.1999999999999886</v>
      </c>
      <c r="I9" s="100"/>
      <c r="J9" s="33"/>
      <c r="K9" s="33"/>
      <c r="L9" s="33"/>
      <c r="M9" s="33"/>
      <c r="N9" s="33"/>
      <c r="O9" s="33"/>
      <c r="P9" s="33"/>
      <c r="Q9" s="33"/>
      <c r="R9" s="100"/>
    </row>
    <row r="10" spans="1:26" ht="12.75" customHeight="1" x14ac:dyDescent="0.15">
      <c r="A10" s="13">
        <f t="shared" si="0"/>
        <v>-93.000000000000028</v>
      </c>
      <c r="B10" s="14" t="s">
        <v>8</v>
      </c>
      <c r="C10" s="15">
        <v>213.8</v>
      </c>
      <c r="D10" s="15">
        <v>244.6</v>
      </c>
      <c r="E10" s="15">
        <v>145.80000000000001</v>
      </c>
      <c r="F10" s="10">
        <f t="shared" si="2"/>
        <v>7.3000000000000114</v>
      </c>
      <c r="G10" s="10">
        <f t="shared" si="1"/>
        <v>7.0999999999999943</v>
      </c>
      <c r="I10" s="100"/>
      <c r="J10" s="33"/>
      <c r="K10" s="33"/>
      <c r="L10" s="33"/>
      <c r="M10" s="33"/>
      <c r="N10" s="33"/>
      <c r="O10" s="33"/>
      <c r="P10" s="33"/>
      <c r="Q10" s="33"/>
      <c r="R10" s="100"/>
      <c r="U10" s="16"/>
      <c r="V10" s="16"/>
      <c r="W10" s="16"/>
      <c r="X10" s="16"/>
      <c r="Y10" s="16"/>
      <c r="Z10" s="16"/>
    </row>
    <row r="11" spans="1:26" ht="12.75" customHeight="1" x14ac:dyDescent="0.15">
      <c r="A11" s="13">
        <f t="shared" si="0"/>
        <v>-85.200000000000017</v>
      </c>
      <c r="B11" s="14" t="s">
        <v>9</v>
      </c>
      <c r="C11" s="15">
        <v>220.6</v>
      </c>
      <c r="D11" s="15">
        <v>252.4</v>
      </c>
      <c r="E11" s="15">
        <v>150.69999999999999</v>
      </c>
      <c r="F11" s="10">
        <f t="shared" si="2"/>
        <v>6.7999999999999829</v>
      </c>
      <c r="G11" s="10">
        <f t="shared" si="1"/>
        <v>7.8000000000000114</v>
      </c>
      <c r="I11" s="100"/>
      <c r="J11" s="33"/>
      <c r="K11" s="33"/>
      <c r="L11" s="33"/>
      <c r="M11" s="33"/>
      <c r="N11" s="33"/>
      <c r="O11" s="33"/>
      <c r="P11" s="33"/>
      <c r="Q11" s="33"/>
      <c r="R11" s="100"/>
    </row>
    <row r="12" spans="1:26" ht="12.75" customHeight="1" x14ac:dyDescent="0.15">
      <c r="A12" s="13">
        <f t="shared" si="0"/>
        <v>-79.900000000000034</v>
      </c>
      <c r="B12" s="14" t="s">
        <v>10</v>
      </c>
      <c r="C12" s="15">
        <v>226.2</v>
      </c>
      <c r="D12" s="15">
        <v>257.7</v>
      </c>
      <c r="E12" s="15">
        <v>155.9</v>
      </c>
      <c r="F12" s="10">
        <f t="shared" si="2"/>
        <v>5.5999999999999943</v>
      </c>
      <c r="G12" s="10">
        <f t="shared" si="1"/>
        <v>5.2999999999999829</v>
      </c>
      <c r="I12" s="100"/>
      <c r="J12" s="33"/>
      <c r="K12" s="33"/>
      <c r="L12" s="33"/>
      <c r="M12" s="33"/>
      <c r="N12" s="33"/>
      <c r="O12" s="33"/>
      <c r="P12" s="33"/>
      <c r="Q12" s="33"/>
      <c r="R12" s="100"/>
    </row>
    <row r="13" spans="1:26" ht="12.75" customHeight="1" x14ac:dyDescent="0.15">
      <c r="A13" s="13">
        <f t="shared" si="0"/>
        <v>-73.200000000000045</v>
      </c>
      <c r="B13" s="14" t="s">
        <v>11</v>
      </c>
      <c r="C13" s="15">
        <v>231.9</v>
      </c>
      <c r="D13" s="15">
        <v>264.39999999999998</v>
      </c>
      <c r="E13" s="15">
        <v>160</v>
      </c>
      <c r="F13" s="10">
        <f t="shared" si="2"/>
        <v>5.7000000000000171</v>
      </c>
      <c r="G13" s="10">
        <f t="shared" si="1"/>
        <v>6.6999999999999886</v>
      </c>
      <c r="I13" s="100"/>
      <c r="J13" s="33"/>
      <c r="K13" s="33"/>
      <c r="L13" s="33"/>
      <c r="M13" s="33"/>
      <c r="N13" s="33"/>
      <c r="O13" s="33"/>
      <c r="P13" s="33"/>
      <c r="Q13" s="33"/>
      <c r="R13" s="100"/>
    </row>
    <row r="14" spans="1:26" ht="12.75" customHeight="1" x14ac:dyDescent="0.15">
      <c r="A14" s="13">
        <f t="shared" si="0"/>
        <v>-61.5</v>
      </c>
      <c r="B14" s="14" t="s">
        <v>12</v>
      </c>
      <c r="C14" s="15">
        <v>241.8</v>
      </c>
      <c r="D14" s="15">
        <v>276.10000000000002</v>
      </c>
      <c r="E14" s="15">
        <v>166.3</v>
      </c>
      <c r="F14" s="10">
        <f t="shared" si="2"/>
        <v>9.9000000000000057</v>
      </c>
      <c r="G14" s="10">
        <f t="shared" si="1"/>
        <v>11.700000000000045</v>
      </c>
      <c r="I14" s="100"/>
      <c r="J14" s="33"/>
      <c r="K14" s="33"/>
      <c r="L14" s="33"/>
      <c r="M14" s="33"/>
      <c r="N14" s="33"/>
      <c r="O14" s="33"/>
      <c r="P14" s="33"/>
      <c r="Q14" s="33"/>
      <c r="R14" s="100"/>
    </row>
    <row r="15" spans="1:26" ht="12.75" customHeight="1" x14ac:dyDescent="0.15">
      <c r="A15" s="13">
        <f t="shared" si="0"/>
        <v>-47.100000000000023</v>
      </c>
      <c r="B15" s="14" t="s">
        <v>13</v>
      </c>
      <c r="C15" s="15">
        <v>254.7</v>
      </c>
      <c r="D15" s="15">
        <v>290.5</v>
      </c>
      <c r="E15" s="15">
        <v>175</v>
      </c>
      <c r="F15" s="10">
        <f t="shared" si="2"/>
        <v>12.899999999999977</v>
      </c>
      <c r="G15" s="10">
        <f t="shared" si="1"/>
        <v>14.399999999999977</v>
      </c>
      <c r="I15" s="100"/>
      <c r="J15" s="33"/>
      <c r="K15" s="33"/>
      <c r="L15" s="33"/>
      <c r="M15" s="33"/>
      <c r="N15" s="33"/>
      <c r="O15" s="33"/>
      <c r="P15" s="33"/>
      <c r="Q15" s="33"/>
      <c r="R15" s="100"/>
    </row>
    <row r="16" spans="1:26" ht="15.75" customHeight="1" x14ac:dyDescent="0.15">
      <c r="A16" s="13">
        <f t="shared" si="0"/>
        <v>-33.800000000000011</v>
      </c>
      <c r="B16" s="14" t="s">
        <v>14</v>
      </c>
      <c r="C16" s="15">
        <v>266.3</v>
      </c>
      <c r="D16" s="15">
        <v>303.8</v>
      </c>
      <c r="E16" s="15">
        <v>184.4</v>
      </c>
      <c r="F16" s="10">
        <f t="shared" si="2"/>
        <v>11.600000000000023</v>
      </c>
      <c r="G16" s="10">
        <f t="shared" si="1"/>
        <v>13.300000000000011</v>
      </c>
      <c r="I16" s="100"/>
      <c r="J16" s="33"/>
      <c r="K16" s="33"/>
      <c r="L16" s="33"/>
      <c r="M16" s="33"/>
      <c r="N16" s="33"/>
      <c r="O16" s="33"/>
      <c r="P16" s="33"/>
      <c r="Q16" s="33"/>
      <c r="R16" s="100"/>
    </row>
    <row r="17" spans="1:22" ht="22.5" customHeight="1" x14ac:dyDescent="0.15">
      <c r="A17" s="13">
        <f t="shared" si="0"/>
        <v>-24.100000000000023</v>
      </c>
      <c r="B17" s="14" t="s">
        <v>15</v>
      </c>
      <c r="C17" s="15">
        <v>275.2</v>
      </c>
      <c r="D17" s="15">
        <v>313.5</v>
      </c>
      <c r="E17" s="15">
        <v>192.8</v>
      </c>
      <c r="F17" s="10">
        <f t="shared" si="2"/>
        <v>8.8999999999999773</v>
      </c>
      <c r="G17" s="10">
        <f t="shared" si="1"/>
        <v>9.6999999999999886</v>
      </c>
    </row>
    <row r="18" spans="1:22" ht="22.5" customHeight="1" x14ac:dyDescent="0.15">
      <c r="A18" s="13">
        <f t="shared" si="0"/>
        <v>-17.700000000000045</v>
      </c>
      <c r="B18" s="14" t="s">
        <v>16</v>
      </c>
      <c r="C18" s="15">
        <v>281.10000000000002</v>
      </c>
      <c r="D18" s="15">
        <v>319.89999999999998</v>
      </c>
      <c r="E18" s="15">
        <v>197</v>
      </c>
      <c r="F18" s="10">
        <f t="shared" si="2"/>
        <v>5.9000000000000341</v>
      </c>
      <c r="G18" s="10">
        <f t="shared" si="1"/>
        <v>6.3999999999999773</v>
      </c>
    </row>
    <row r="19" spans="1:22" ht="20.100000000000001" customHeight="1" x14ac:dyDescent="0.15">
      <c r="A19" s="13">
        <f t="shared" si="0"/>
        <v>-10.200000000000045</v>
      </c>
      <c r="B19" s="14" t="s">
        <v>17</v>
      </c>
      <c r="C19" s="15">
        <v>288.39999999999998</v>
      </c>
      <c r="D19" s="15">
        <v>327.39999999999998</v>
      </c>
      <c r="E19" s="15">
        <v>203</v>
      </c>
      <c r="F19" s="10">
        <f t="shared" si="2"/>
        <v>7.2999999999999545</v>
      </c>
      <c r="G19" s="10">
        <f t="shared" si="1"/>
        <v>7.5</v>
      </c>
      <c r="I19" s="186" t="s">
        <v>18</v>
      </c>
      <c r="J19" s="186"/>
      <c r="K19" s="186"/>
      <c r="L19" s="186"/>
      <c r="M19" s="186"/>
      <c r="N19" s="186"/>
      <c r="O19" s="186"/>
      <c r="P19" s="186"/>
      <c r="Q19" s="186"/>
      <c r="R19" s="186"/>
    </row>
    <row r="20" spans="1:22" ht="20.100000000000001" customHeight="1" x14ac:dyDescent="0.15">
      <c r="A20" s="13">
        <f t="shared" si="0"/>
        <v>-7.6000000000000227</v>
      </c>
      <c r="B20" s="14" t="s">
        <v>19</v>
      </c>
      <c r="C20" s="15">
        <v>291.3</v>
      </c>
      <c r="D20" s="15">
        <v>330</v>
      </c>
      <c r="E20" s="15">
        <v>206.2</v>
      </c>
      <c r="F20" s="10">
        <f t="shared" si="2"/>
        <v>2.9000000000000341</v>
      </c>
      <c r="G20" s="10">
        <f t="shared" si="1"/>
        <v>2.6000000000000227</v>
      </c>
      <c r="I20" s="188" t="s">
        <v>20</v>
      </c>
      <c r="J20" s="188"/>
      <c r="K20" s="188"/>
      <c r="L20" s="188"/>
      <c r="M20" s="188"/>
      <c r="N20" s="188"/>
      <c r="O20" s="188"/>
      <c r="P20" s="188"/>
      <c r="Q20" s="188"/>
      <c r="R20" s="188"/>
    </row>
    <row r="21" spans="1:22" ht="20.100000000000001" customHeight="1" x14ac:dyDescent="0.15">
      <c r="A21" s="13">
        <f t="shared" si="0"/>
        <v>-3.6000000000000227</v>
      </c>
      <c r="B21" s="14" t="s">
        <v>21</v>
      </c>
      <c r="C21" s="15">
        <v>295.60000000000002</v>
      </c>
      <c r="D21" s="15">
        <v>334</v>
      </c>
      <c r="E21" s="15">
        <v>209.6</v>
      </c>
      <c r="F21" s="10">
        <f t="shared" si="2"/>
        <v>4.3000000000000114</v>
      </c>
      <c r="G21" s="10">
        <f t="shared" si="1"/>
        <v>4</v>
      </c>
      <c r="I21" s="188"/>
      <c r="J21" s="188"/>
      <c r="K21" s="188"/>
      <c r="L21" s="188"/>
      <c r="M21" s="188"/>
      <c r="N21" s="188"/>
      <c r="O21" s="188"/>
      <c r="P21" s="188"/>
      <c r="Q21" s="188"/>
      <c r="R21" s="188"/>
    </row>
    <row r="22" spans="1:22" ht="20.100000000000001" customHeight="1" x14ac:dyDescent="0.15">
      <c r="A22" s="13">
        <f t="shared" si="0"/>
        <v>-0.60000000000002274</v>
      </c>
      <c r="B22" s="14" t="s">
        <v>22</v>
      </c>
      <c r="C22" s="15">
        <v>298.89999999999998</v>
      </c>
      <c r="D22" s="15">
        <v>337</v>
      </c>
      <c r="E22" s="15">
        <v>212.7</v>
      </c>
      <c r="F22" s="10">
        <f t="shared" si="2"/>
        <v>3.2999999999999545</v>
      </c>
      <c r="G22" s="10">
        <f t="shared" si="1"/>
        <v>3</v>
      </c>
      <c r="I22" s="188"/>
      <c r="J22" s="188"/>
      <c r="K22" s="188"/>
      <c r="L22" s="188"/>
      <c r="M22" s="188"/>
      <c r="N22" s="188"/>
      <c r="O22" s="188"/>
      <c r="P22" s="188"/>
      <c r="Q22" s="188"/>
      <c r="R22" s="188"/>
      <c r="S22" s="17"/>
      <c r="T22" s="17"/>
      <c r="U22" s="17"/>
      <c r="V22" s="17"/>
    </row>
    <row r="23" spans="1:22" ht="22.5" customHeight="1" x14ac:dyDescent="0.15">
      <c r="A23" s="13">
        <f t="shared" si="0"/>
        <v>-1.2000000000000455</v>
      </c>
      <c r="B23" s="14" t="s">
        <v>23</v>
      </c>
      <c r="C23" s="15">
        <v>299.10000000000002</v>
      </c>
      <c r="D23" s="15">
        <v>336.4</v>
      </c>
      <c r="E23" s="15">
        <v>214.9</v>
      </c>
      <c r="F23" s="10">
        <f t="shared" si="2"/>
        <v>0.20000000000004547</v>
      </c>
      <c r="G23" s="10">
        <f t="shared" si="1"/>
        <v>-0.60000000000002274</v>
      </c>
      <c r="I23" s="189"/>
      <c r="J23" s="190"/>
      <c r="K23" s="190"/>
      <c r="L23" s="190"/>
      <c r="M23" s="190"/>
      <c r="N23" s="190"/>
      <c r="O23" s="190"/>
      <c r="P23" s="190"/>
      <c r="Q23" s="190"/>
      <c r="R23" s="63"/>
      <c r="S23" s="17"/>
      <c r="T23" s="17"/>
      <c r="U23" s="17"/>
      <c r="V23" s="17"/>
    </row>
    <row r="24" spans="1:22" ht="22.5" customHeight="1" x14ac:dyDescent="0.15">
      <c r="A24" s="13">
        <f t="shared" si="0"/>
        <v>-0.90000000000003411</v>
      </c>
      <c r="B24" s="14" t="s">
        <v>24</v>
      </c>
      <c r="C24" s="15">
        <v>300.60000000000002</v>
      </c>
      <c r="D24" s="15">
        <v>336.7</v>
      </c>
      <c r="E24" s="15">
        <v>217.5</v>
      </c>
      <c r="F24" s="10">
        <f t="shared" si="2"/>
        <v>1.5</v>
      </c>
      <c r="G24" s="10">
        <f t="shared" si="1"/>
        <v>0.30000000000001137</v>
      </c>
      <c r="Q24" s="17"/>
      <c r="R24" s="17"/>
      <c r="S24" s="17"/>
      <c r="T24" s="17"/>
      <c r="U24" s="17"/>
      <c r="V24" s="17"/>
    </row>
    <row r="25" spans="1:22" ht="22.5" customHeight="1" x14ac:dyDescent="0.15">
      <c r="A25" s="13">
        <f t="shared" si="0"/>
        <v>-0.80000000000001137</v>
      </c>
      <c r="B25" s="14" t="s">
        <v>25</v>
      </c>
      <c r="C25" s="15">
        <v>302.2</v>
      </c>
      <c r="D25" s="15">
        <v>336.8</v>
      </c>
      <c r="E25" s="15">
        <v>220.6</v>
      </c>
      <c r="F25" s="10">
        <f t="shared" si="2"/>
        <v>1.5999999999999659</v>
      </c>
      <c r="G25" s="10">
        <f t="shared" si="1"/>
        <v>0.10000000000002274</v>
      </c>
      <c r="J25" s="17"/>
      <c r="K25" s="17"/>
      <c r="L25" s="17"/>
      <c r="M25" s="17"/>
      <c r="N25" s="17"/>
      <c r="O25" s="17"/>
      <c r="Q25" s="17"/>
      <c r="S25" s="17"/>
      <c r="T25" s="17"/>
      <c r="U25" s="17"/>
      <c r="V25" s="17"/>
    </row>
    <row r="26" spans="1:22" ht="12.75" customHeight="1" x14ac:dyDescent="0.15">
      <c r="A26" s="13">
        <f t="shared" si="0"/>
        <v>3.0999999999999659</v>
      </c>
      <c r="B26" s="14" t="s">
        <v>26</v>
      </c>
      <c r="C26" s="15">
        <v>305.8</v>
      </c>
      <c r="D26" s="15">
        <v>340.7</v>
      </c>
      <c r="E26" s="15">
        <v>222.4</v>
      </c>
      <c r="F26" s="10">
        <f t="shared" si="2"/>
        <v>3.6000000000000227</v>
      </c>
      <c r="G26" s="10">
        <f t="shared" si="1"/>
        <v>3.8999999999999773</v>
      </c>
    </row>
    <row r="27" spans="1:22" ht="12.75" customHeight="1" x14ac:dyDescent="0.15">
      <c r="A27" s="13">
        <f t="shared" si="0"/>
        <v>-1.4000000000000341</v>
      </c>
      <c r="B27" s="14" t="s">
        <v>27</v>
      </c>
      <c r="C27" s="15">
        <v>302.60000000000002</v>
      </c>
      <c r="D27" s="15">
        <v>336.2</v>
      </c>
      <c r="E27" s="15">
        <v>223.6</v>
      </c>
      <c r="F27" s="10">
        <f t="shared" si="2"/>
        <v>-3.1999999999999886</v>
      </c>
      <c r="G27" s="10">
        <f t="shared" si="1"/>
        <v>-4.5</v>
      </c>
    </row>
    <row r="28" spans="1:22" ht="12.75" customHeight="1" x14ac:dyDescent="0.15">
      <c r="A28" s="13">
        <f t="shared" si="0"/>
        <v>-2.1000000000000227</v>
      </c>
      <c r="B28" s="14" t="s">
        <v>28</v>
      </c>
      <c r="C28" s="15">
        <v>302.10000000000002</v>
      </c>
      <c r="D28" s="15">
        <v>335.5</v>
      </c>
      <c r="E28" s="15">
        <v>224.2</v>
      </c>
      <c r="F28" s="10">
        <f t="shared" si="2"/>
        <v>-0.5</v>
      </c>
      <c r="G28" s="10">
        <f t="shared" si="1"/>
        <v>-0.69999999999998863</v>
      </c>
    </row>
    <row r="29" spans="1:22" ht="12.75" customHeight="1" x14ac:dyDescent="0.15">
      <c r="A29" s="13">
        <f t="shared" si="0"/>
        <v>-3.7000000000000455</v>
      </c>
      <c r="B29" s="14" t="s">
        <v>29</v>
      </c>
      <c r="C29" s="15">
        <v>301.60000000000002</v>
      </c>
      <c r="D29" s="15">
        <v>333.9</v>
      </c>
      <c r="E29" s="15">
        <v>225.6</v>
      </c>
      <c r="F29" s="10">
        <f t="shared" si="2"/>
        <v>-0.5</v>
      </c>
      <c r="G29" s="10">
        <f t="shared" si="1"/>
        <v>-1.6000000000000227</v>
      </c>
    </row>
    <row r="30" spans="1:22" ht="12.75" customHeight="1" x14ac:dyDescent="0.15">
      <c r="A30" s="13">
        <f t="shared" si="0"/>
        <v>9.9999999999965894E-2</v>
      </c>
      <c r="B30" s="14" t="s">
        <v>30</v>
      </c>
      <c r="C30" s="15">
        <v>301.8</v>
      </c>
      <c r="D30" s="15">
        <v>337.7</v>
      </c>
      <c r="E30" s="15">
        <v>222.6</v>
      </c>
      <c r="F30" s="10" t="e">
        <f>C30-#REF!</f>
        <v>#REF!</v>
      </c>
      <c r="G30" s="10" t="e">
        <f>D30-#REF!</f>
        <v>#REF!</v>
      </c>
    </row>
    <row r="31" spans="1:22" ht="12.75" customHeight="1" x14ac:dyDescent="0.15">
      <c r="A31" s="13">
        <f t="shared" si="0"/>
        <v>-0.90000000000003411</v>
      </c>
      <c r="B31" s="14" t="s">
        <v>31</v>
      </c>
      <c r="C31" s="15">
        <v>301.10000000000002</v>
      </c>
      <c r="D31" s="15">
        <v>336.7</v>
      </c>
      <c r="E31" s="15">
        <v>225.2</v>
      </c>
      <c r="F31" s="10">
        <f t="shared" si="2"/>
        <v>-0.69999999999998863</v>
      </c>
      <c r="G31" s="10">
        <f t="shared" si="1"/>
        <v>-1</v>
      </c>
      <c r="K31" s="184"/>
      <c r="L31" s="184"/>
      <c r="M31" s="184"/>
      <c r="N31" s="184"/>
      <c r="O31" s="184"/>
      <c r="P31" s="184"/>
    </row>
    <row r="32" spans="1:22" ht="12.75" customHeight="1" x14ac:dyDescent="0.15">
      <c r="A32" s="13">
        <f t="shared" si="0"/>
        <v>-3.9000000000000341</v>
      </c>
      <c r="B32" s="14" t="s">
        <v>32</v>
      </c>
      <c r="C32" s="15">
        <v>299.10000000000002</v>
      </c>
      <c r="D32" s="15">
        <v>333.7</v>
      </c>
      <c r="E32" s="15">
        <v>226.1</v>
      </c>
      <c r="F32" s="10">
        <f t="shared" si="2"/>
        <v>-2</v>
      </c>
      <c r="G32" s="10">
        <f t="shared" si="1"/>
        <v>-3</v>
      </c>
    </row>
    <row r="33" spans="1:7" ht="12.75" customHeight="1" x14ac:dyDescent="0.15">
      <c r="A33" s="13">
        <f t="shared" si="0"/>
        <v>-10.800000000000011</v>
      </c>
      <c r="B33" s="14" t="s">
        <v>33</v>
      </c>
      <c r="C33" s="15">
        <v>294.5</v>
      </c>
      <c r="D33" s="15">
        <v>326.8</v>
      </c>
      <c r="E33" s="15">
        <v>228</v>
      </c>
      <c r="F33" s="10">
        <f t="shared" si="2"/>
        <v>-4.6000000000000227</v>
      </c>
      <c r="G33" s="10">
        <f t="shared" si="1"/>
        <v>-6.8999999999999773</v>
      </c>
    </row>
    <row r="34" spans="1:7" ht="12.75" customHeight="1" x14ac:dyDescent="0.15">
      <c r="A34" s="13">
        <f t="shared" si="0"/>
        <v>-9.3000000000000114</v>
      </c>
      <c r="B34" s="14" t="s">
        <v>34</v>
      </c>
      <c r="C34" s="15">
        <v>296.2</v>
      </c>
      <c r="D34" s="15">
        <v>328.3</v>
      </c>
      <c r="E34" s="15">
        <v>227.6</v>
      </c>
      <c r="F34" s="10">
        <f t="shared" si="2"/>
        <v>1.6999999999999886</v>
      </c>
      <c r="G34" s="10">
        <f t="shared" si="1"/>
        <v>1.5</v>
      </c>
    </row>
    <row r="35" spans="1:7" ht="12.75" customHeight="1" x14ac:dyDescent="0.15">
      <c r="A35" s="13">
        <f t="shared" si="0"/>
        <v>-9.3000000000000114</v>
      </c>
      <c r="B35" s="14" t="s">
        <v>35</v>
      </c>
      <c r="C35" s="15">
        <v>296.8</v>
      </c>
      <c r="D35" s="15">
        <v>328.3</v>
      </c>
      <c r="E35" s="15">
        <v>231.9</v>
      </c>
      <c r="F35" s="10">
        <f t="shared" si="2"/>
        <v>0.60000000000002274</v>
      </c>
      <c r="G35" s="10">
        <f t="shared" si="1"/>
        <v>0</v>
      </c>
    </row>
    <row r="36" spans="1:7" ht="12.75" customHeight="1" x14ac:dyDescent="0.15">
      <c r="A36" s="13">
        <f t="shared" si="0"/>
        <v>-8.6000000000000227</v>
      </c>
      <c r="B36" s="14" t="s">
        <v>36</v>
      </c>
      <c r="C36" s="15">
        <v>297.7</v>
      </c>
      <c r="D36" s="15">
        <v>329</v>
      </c>
      <c r="E36" s="15">
        <v>233.1</v>
      </c>
      <c r="F36" s="10">
        <f t="shared" si="2"/>
        <v>0.89999999999997726</v>
      </c>
      <c r="G36" s="10">
        <f t="shared" si="1"/>
        <v>0.69999999999998863</v>
      </c>
    </row>
    <row r="37" spans="1:7" ht="12.75" customHeight="1" x14ac:dyDescent="0.15">
      <c r="A37" s="13">
        <f t="shared" si="0"/>
        <v>-11.600000000000023</v>
      </c>
      <c r="B37" s="14" t="s">
        <v>37</v>
      </c>
      <c r="C37" s="11">
        <v>295.7</v>
      </c>
      <c r="D37" s="11">
        <v>326</v>
      </c>
      <c r="E37" s="11">
        <v>232.6</v>
      </c>
      <c r="F37" s="10">
        <f t="shared" si="2"/>
        <v>-2</v>
      </c>
      <c r="G37" s="10">
        <f t="shared" si="1"/>
        <v>-3</v>
      </c>
    </row>
    <row r="38" spans="1:7" ht="12.75" customHeight="1" x14ac:dyDescent="0.15">
      <c r="A38" s="13">
        <f t="shared" si="0"/>
        <v>-8</v>
      </c>
      <c r="B38" s="14" t="s">
        <v>38</v>
      </c>
      <c r="C38" s="11">
        <v>299.60000000000002</v>
      </c>
      <c r="D38" s="11">
        <v>329.6</v>
      </c>
      <c r="E38" s="11">
        <v>238</v>
      </c>
      <c r="F38" s="10">
        <f t="shared" si="2"/>
        <v>3.9000000000000341</v>
      </c>
      <c r="G38" s="10">
        <f t="shared" si="1"/>
        <v>3.6000000000000227</v>
      </c>
    </row>
    <row r="39" spans="1:7" ht="12.75" customHeight="1" x14ac:dyDescent="0.15">
      <c r="A39" s="13">
        <f t="shared" si="0"/>
        <v>-2.5</v>
      </c>
      <c r="B39" s="14" t="s">
        <v>39</v>
      </c>
      <c r="C39" s="11">
        <v>304</v>
      </c>
      <c r="D39" s="8">
        <v>335.1</v>
      </c>
      <c r="E39" s="11">
        <v>242</v>
      </c>
      <c r="F39" s="10">
        <f t="shared" si="2"/>
        <v>4.3999999999999773</v>
      </c>
      <c r="G39" s="10">
        <f t="shared" si="1"/>
        <v>5.5</v>
      </c>
    </row>
    <row r="40" spans="1:7" ht="12.75" customHeight="1" x14ac:dyDescent="0.15">
      <c r="A40" s="13">
        <f t="shared" si="0"/>
        <v>-2.4000000000000341</v>
      </c>
      <c r="B40" s="14" t="s">
        <v>40</v>
      </c>
      <c r="C40" s="11">
        <v>304</v>
      </c>
      <c r="D40" s="11">
        <v>335.2</v>
      </c>
      <c r="E40" s="11">
        <v>244.6</v>
      </c>
      <c r="F40" s="10">
        <f t="shared" si="2"/>
        <v>0</v>
      </c>
      <c r="G40" s="10">
        <f t="shared" si="1"/>
        <v>9.9999999999965894E-2</v>
      </c>
    </row>
    <row r="41" spans="1:7" ht="12.75" customHeight="1" x14ac:dyDescent="0.15">
      <c r="A41" s="13">
        <f t="shared" si="0"/>
        <v>-2.1000000000000227</v>
      </c>
      <c r="B41" s="14" t="s">
        <v>41</v>
      </c>
      <c r="C41" s="11">
        <v>304.3</v>
      </c>
      <c r="D41" s="11">
        <v>335.5</v>
      </c>
      <c r="E41" s="11">
        <v>246.1</v>
      </c>
      <c r="F41" s="10">
        <f t="shared" si="2"/>
        <v>0.30000000000001137</v>
      </c>
      <c r="G41" s="10">
        <f t="shared" si="1"/>
        <v>0.30000000000001137</v>
      </c>
    </row>
    <row r="42" spans="1:7" ht="12.75" customHeight="1" x14ac:dyDescent="0.15">
      <c r="A42" s="13">
        <f t="shared" si="0"/>
        <v>0</v>
      </c>
      <c r="B42" s="14" t="s">
        <v>42</v>
      </c>
      <c r="C42" s="11">
        <v>306.2</v>
      </c>
      <c r="D42" s="11">
        <v>337.6</v>
      </c>
      <c r="E42" s="11">
        <v>247.5</v>
      </c>
      <c r="F42" s="10">
        <f t="shared" si="2"/>
        <v>1.8999999999999773</v>
      </c>
      <c r="G42" s="10">
        <f t="shared" si="1"/>
        <v>2.1000000000000227</v>
      </c>
    </row>
    <row r="43" spans="1:7" ht="12.75" customHeight="1" x14ac:dyDescent="0.15">
      <c r="A43" s="13">
        <f t="shared" si="0"/>
        <v>0.39999999999997726</v>
      </c>
      <c r="B43" s="8">
        <v>2019</v>
      </c>
      <c r="C43" s="11">
        <v>307.7</v>
      </c>
      <c r="D43" s="11">
        <v>338</v>
      </c>
      <c r="E43" s="11">
        <v>251</v>
      </c>
      <c r="F43" s="10">
        <f t="shared" si="2"/>
        <v>1.5</v>
      </c>
      <c r="G43" s="10">
        <f t="shared" si="1"/>
        <v>0.39999999999997726</v>
      </c>
    </row>
    <row r="44" spans="1:7" ht="12.75" customHeight="1" x14ac:dyDescent="0.15">
      <c r="A44" s="13">
        <f t="shared" si="0"/>
        <v>1.1999999999999886</v>
      </c>
      <c r="B44" s="8">
        <v>2020</v>
      </c>
      <c r="C44" s="11">
        <v>307.7</v>
      </c>
      <c r="D44" s="11">
        <v>338.8</v>
      </c>
      <c r="E44" s="11">
        <v>251.8</v>
      </c>
      <c r="F44" s="10">
        <f t="shared" si="2"/>
        <v>0</v>
      </c>
      <c r="G44" s="10">
        <f t="shared" si="1"/>
        <v>0.80000000000001137</v>
      </c>
    </row>
    <row r="45" spans="1:7" ht="12.75" customHeight="1" x14ac:dyDescent="0.15">
      <c r="A45" s="13">
        <f t="shared" si="0"/>
        <v>-0.40000000000003411</v>
      </c>
      <c r="B45" s="8">
        <v>2021</v>
      </c>
      <c r="C45" s="11">
        <v>307.39999999999998</v>
      </c>
      <c r="D45" s="11">
        <v>337.2</v>
      </c>
      <c r="E45" s="11">
        <v>253.6</v>
      </c>
      <c r="F45" s="10">
        <f t="shared" ref="F45" si="3">C45-C44</f>
        <v>-0.30000000000001137</v>
      </c>
      <c r="G45" s="10">
        <f t="shared" ref="G45" si="4">D45-D44</f>
        <v>-1.6000000000000227</v>
      </c>
    </row>
    <row r="46" spans="1:7" ht="12.75" customHeight="1" x14ac:dyDescent="0.15">
      <c r="A46" s="13">
        <f t="shared" si="0"/>
        <v>4.3999999999999773</v>
      </c>
      <c r="B46" s="8">
        <v>2022</v>
      </c>
      <c r="C46" s="11">
        <v>311.8</v>
      </c>
      <c r="D46" s="11">
        <v>342</v>
      </c>
      <c r="E46" s="11">
        <v>258.89999999999998</v>
      </c>
      <c r="F46" s="10">
        <f t="shared" ref="F46:G47" si="5">C46-C45</f>
        <v>4.4000000000000341</v>
      </c>
      <c r="G46" s="10">
        <f t="shared" si="5"/>
        <v>4.8000000000000114</v>
      </c>
    </row>
    <row r="47" spans="1:7" ht="12.75" customHeight="1" x14ac:dyDescent="0.15">
      <c r="A47" s="13">
        <f t="shared" si="0"/>
        <v>13.299999999999955</v>
      </c>
      <c r="B47" s="8">
        <v>2023</v>
      </c>
      <c r="C47" s="11">
        <v>318.3</v>
      </c>
      <c r="D47" s="11">
        <v>350.9</v>
      </c>
      <c r="E47" s="11">
        <v>262.60000000000002</v>
      </c>
      <c r="F47" s="10">
        <f t="shared" si="5"/>
        <v>6.5</v>
      </c>
      <c r="G47" s="10">
        <f t="shared" si="5"/>
        <v>8.8999999999999773</v>
      </c>
    </row>
    <row r="48" spans="1:7" ht="12.75" customHeight="1" x14ac:dyDescent="0.15">
      <c r="C48" s="11" t="e">
        <f>C42/#REF!*100</f>
        <v>#REF!</v>
      </c>
      <c r="D48" s="11" t="e">
        <f>D42/#REF!*100</f>
        <v>#REF!</v>
      </c>
      <c r="E48" s="11" t="e">
        <f>E42/#REF!*100</f>
        <v>#REF!</v>
      </c>
      <c r="F48" s="10" t="e">
        <f>C48-C42</f>
        <v>#REF!</v>
      </c>
      <c r="G48" s="10" t="e">
        <f>D48-D42</f>
        <v>#REF!</v>
      </c>
    </row>
    <row r="49" spans="4:17" ht="12.75" customHeight="1" x14ac:dyDescent="0.15">
      <c r="E49" s="8" t="s">
        <v>43</v>
      </c>
      <c r="F49" s="8" t="s">
        <v>44</v>
      </c>
    </row>
    <row r="50" spans="4:17" ht="12.75" customHeight="1" x14ac:dyDescent="0.15">
      <c r="D50" s="8" t="s">
        <v>45</v>
      </c>
      <c r="E50" s="11">
        <v>1000</v>
      </c>
      <c r="F50" s="11">
        <v>100</v>
      </c>
    </row>
    <row r="51" spans="4:17" ht="12.75" customHeight="1" x14ac:dyDescent="0.15">
      <c r="D51" s="8" t="s">
        <v>46</v>
      </c>
      <c r="E51" s="11">
        <v>600</v>
      </c>
      <c r="F51" s="11">
        <f>E51-F52</f>
        <v>540</v>
      </c>
      <c r="G51" s="10">
        <f>F51/E50*100</f>
        <v>54</v>
      </c>
      <c r="J51" s="8">
        <f>E51*0.1</f>
        <v>60</v>
      </c>
      <c r="Q51" s="8">
        <f>L51*0.1</f>
        <v>0</v>
      </c>
    </row>
    <row r="52" spans="4:17" ht="12.75" customHeight="1" x14ac:dyDescent="0.15">
      <c r="D52" s="8" t="s">
        <v>47</v>
      </c>
      <c r="E52" s="11">
        <v>100</v>
      </c>
      <c r="F52" s="11">
        <f>E51*0.1</f>
        <v>60</v>
      </c>
      <c r="G52" s="10">
        <f>F52/E50*100</f>
        <v>6</v>
      </c>
    </row>
    <row r="53" spans="4:17" ht="12.75" customHeight="1" x14ac:dyDescent="0.15">
      <c r="E53" s="11"/>
    </row>
    <row r="54" spans="4:17" ht="12.75" customHeight="1" x14ac:dyDescent="0.15">
      <c r="D54" s="8" t="s">
        <v>48</v>
      </c>
      <c r="E54" s="11">
        <v>400</v>
      </c>
      <c r="G54" s="10">
        <f>E54/E50*100</f>
        <v>40</v>
      </c>
    </row>
    <row r="55" spans="4:17" ht="12.75" customHeight="1" x14ac:dyDescent="0.15">
      <c r="E55" s="11"/>
      <c r="G55" s="10">
        <f>G51+G52+G54</f>
        <v>100</v>
      </c>
    </row>
  </sheetData>
  <mergeCells count="6">
    <mergeCell ref="K31:P31"/>
    <mergeCell ref="B2:E2"/>
    <mergeCell ref="I19:R19"/>
    <mergeCell ref="I4:R4"/>
    <mergeCell ref="I20:R22"/>
    <mergeCell ref="I23:Q23"/>
  </mergeCells>
  <phoneticPr fontId="2"/>
  <pageMargins left="0.7" right="0.7" top="0.75" bottom="0.75" header="0.3" footer="0.3"/>
  <pageSetup paperSize="9" scale="6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N48"/>
  <sheetViews>
    <sheetView showGridLines="0" topLeftCell="A2" zoomScaleNormal="100" workbookViewId="0">
      <selection activeCell="A2" sqref="A2"/>
    </sheetView>
  </sheetViews>
  <sheetFormatPr defaultColWidth="9" defaultRowHeight="15.75" customHeight="1" x14ac:dyDescent="0.15"/>
  <cols>
    <col min="1" max="1" width="0.875" style="3" customWidth="1"/>
    <col min="2" max="2" width="3.625" style="3" customWidth="1"/>
    <col min="3" max="3" width="3.5" style="3" customWidth="1"/>
    <col min="4" max="4" width="8.375" style="3" customWidth="1"/>
    <col min="5" max="5" width="3.5" style="3" customWidth="1"/>
    <col min="6" max="6" width="8.875" style="3" customWidth="1"/>
    <col min="7" max="7" width="3.5" style="3" customWidth="1"/>
    <col min="8" max="8" width="8.375" style="3" customWidth="1"/>
    <col min="9" max="9" width="3.5" style="3" customWidth="1"/>
    <col min="10" max="10" width="8.875" style="3" customWidth="1"/>
    <col min="11" max="11" width="3.5" style="3" customWidth="1"/>
    <col min="12" max="12" width="8.375" style="3" customWidth="1"/>
    <col min="13" max="13" width="2.375" style="3" customWidth="1"/>
    <col min="14" max="14" width="7.125" style="3" customWidth="1"/>
    <col min="15" max="15" width="0.875" style="3" customWidth="1"/>
    <col min="16" max="16384" width="9" style="3"/>
  </cols>
  <sheetData>
    <row r="2" spans="2:14" ht="30" customHeight="1" x14ac:dyDescent="0.15">
      <c r="B2" s="199" t="s">
        <v>49</v>
      </c>
      <c r="C2" s="199"/>
      <c r="D2" s="199"/>
      <c r="E2" s="199"/>
      <c r="F2" s="199"/>
      <c r="G2" s="199"/>
      <c r="H2" s="199"/>
      <c r="I2" s="199"/>
      <c r="J2" s="199"/>
      <c r="K2" s="199"/>
      <c r="L2" s="199"/>
      <c r="M2" s="199"/>
      <c r="N2" s="199"/>
    </row>
    <row r="3" spans="2:14" ht="18" customHeight="1" x14ac:dyDescent="0.15">
      <c r="B3" s="101"/>
      <c r="C3" s="101"/>
      <c r="D3" s="101"/>
      <c r="E3" s="101"/>
      <c r="F3" s="101"/>
      <c r="G3" s="101"/>
      <c r="H3" s="101"/>
      <c r="I3" s="101"/>
      <c r="J3" s="101"/>
      <c r="K3" s="101"/>
      <c r="L3" s="101"/>
      <c r="M3" s="101"/>
      <c r="N3" s="101"/>
    </row>
    <row r="4" spans="2:14" ht="18" customHeight="1" x14ac:dyDescent="0.15">
      <c r="B4" s="200" t="s">
        <v>50</v>
      </c>
      <c r="C4" s="102"/>
      <c r="D4" s="103" t="s">
        <v>51</v>
      </c>
      <c r="E4" s="104"/>
      <c r="F4" s="194" t="s">
        <v>52</v>
      </c>
      <c r="G4" s="104"/>
      <c r="H4" s="103" t="s">
        <v>53</v>
      </c>
      <c r="I4" s="104"/>
      <c r="J4" s="103" t="s">
        <v>54</v>
      </c>
      <c r="K4" s="104"/>
      <c r="L4" s="103" t="s">
        <v>55</v>
      </c>
      <c r="M4" s="87"/>
      <c r="N4" s="193" t="s">
        <v>56</v>
      </c>
    </row>
    <row r="5" spans="2:14" ht="4.5" customHeight="1" x14ac:dyDescent="0.15">
      <c r="B5" s="201"/>
      <c r="C5" s="87"/>
      <c r="D5" s="105"/>
      <c r="E5" s="87"/>
      <c r="F5" s="197"/>
      <c r="G5" s="87"/>
      <c r="H5" s="87"/>
      <c r="I5" s="87"/>
      <c r="J5" s="105"/>
      <c r="K5" s="87"/>
      <c r="L5" s="105"/>
      <c r="M5" s="87"/>
      <c r="N5" s="193"/>
    </row>
    <row r="6" spans="2:14" ht="18" customHeight="1" x14ac:dyDescent="0.15">
      <c r="B6" s="201"/>
      <c r="C6" s="105"/>
      <c r="D6" s="105"/>
      <c r="E6" s="87"/>
      <c r="F6" s="197"/>
      <c r="G6" s="87"/>
      <c r="H6" s="87"/>
      <c r="I6" s="87"/>
      <c r="J6" s="105"/>
      <c r="K6" s="106"/>
      <c r="L6" s="103" t="s">
        <v>57</v>
      </c>
      <c r="M6" s="87"/>
      <c r="N6" s="193"/>
    </row>
    <row r="7" spans="2:14" ht="4.5" customHeight="1" x14ac:dyDescent="0.15">
      <c r="B7" s="201"/>
      <c r="C7" s="87"/>
      <c r="D7" s="105"/>
      <c r="E7" s="87"/>
      <c r="F7" s="197"/>
      <c r="G7" s="87"/>
      <c r="H7" s="87"/>
      <c r="I7" s="87"/>
      <c r="J7" s="105"/>
      <c r="K7" s="87"/>
      <c r="L7" s="105"/>
      <c r="M7" s="87"/>
      <c r="N7" s="87"/>
    </row>
    <row r="8" spans="2:14" ht="18" customHeight="1" x14ac:dyDescent="0.15">
      <c r="B8" s="201"/>
      <c r="C8" s="105"/>
      <c r="D8" s="105"/>
      <c r="E8" s="87"/>
      <c r="F8" s="198"/>
      <c r="G8" s="87"/>
      <c r="H8" s="87"/>
      <c r="I8" s="87"/>
      <c r="J8" s="105"/>
      <c r="K8" s="106"/>
      <c r="L8" s="103" t="s">
        <v>58</v>
      </c>
      <c r="M8" s="87"/>
      <c r="N8" s="193" t="s">
        <v>59</v>
      </c>
    </row>
    <row r="9" spans="2:14" ht="4.5" customHeight="1" x14ac:dyDescent="0.15">
      <c r="B9" s="201"/>
      <c r="C9" s="87"/>
      <c r="D9" s="105"/>
      <c r="E9" s="87"/>
      <c r="F9" s="87"/>
      <c r="G9" s="87"/>
      <c r="H9" s="105"/>
      <c r="I9" s="87"/>
      <c r="J9" s="105"/>
      <c r="K9" s="87"/>
      <c r="L9" s="105"/>
      <c r="M9" s="87"/>
      <c r="N9" s="193"/>
    </row>
    <row r="10" spans="2:14" ht="18" customHeight="1" x14ac:dyDescent="0.15">
      <c r="B10" s="201"/>
      <c r="C10" s="105"/>
      <c r="D10" s="105"/>
      <c r="E10" s="87"/>
      <c r="F10" s="87"/>
      <c r="G10" s="87"/>
      <c r="H10" s="87"/>
      <c r="I10" s="87"/>
      <c r="J10" s="105"/>
      <c r="K10" s="106"/>
      <c r="L10" s="103" t="s">
        <v>60</v>
      </c>
      <c r="M10" s="87"/>
      <c r="N10" s="193"/>
    </row>
    <row r="11" spans="2:14" ht="4.5" customHeight="1" x14ac:dyDescent="0.15">
      <c r="B11" s="201"/>
      <c r="C11" s="87"/>
      <c r="D11" s="105"/>
      <c r="E11" s="87"/>
      <c r="F11" s="87"/>
      <c r="G11" s="87"/>
      <c r="H11" s="87"/>
      <c r="I11" s="87"/>
      <c r="J11" s="105"/>
      <c r="K11" s="87"/>
      <c r="L11" s="105"/>
      <c r="M11" s="87"/>
      <c r="N11" s="193"/>
    </row>
    <row r="12" spans="2:14" ht="18" customHeight="1" x14ac:dyDescent="0.15">
      <c r="B12" s="201"/>
      <c r="C12" s="105"/>
      <c r="D12" s="105"/>
      <c r="E12" s="87"/>
      <c r="F12" s="87"/>
      <c r="G12" s="87"/>
      <c r="H12" s="87"/>
      <c r="I12" s="87"/>
      <c r="J12" s="105"/>
      <c r="K12" s="106"/>
      <c r="L12" s="103" t="s">
        <v>61</v>
      </c>
      <c r="M12" s="87"/>
      <c r="N12" s="193"/>
    </row>
    <row r="13" spans="2:14" ht="4.5" customHeight="1" x14ac:dyDescent="0.15">
      <c r="B13" s="201"/>
      <c r="C13" s="87"/>
      <c r="D13" s="105"/>
      <c r="E13" s="87"/>
      <c r="F13" s="87"/>
      <c r="G13" s="87"/>
      <c r="H13" s="87"/>
      <c r="I13" s="87"/>
      <c r="J13" s="105"/>
      <c r="K13" s="87"/>
      <c r="L13" s="105"/>
      <c r="M13" s="87"/>
      <c r="N13" s="193"/>
    </row>
    <row r="14" spans="2:14" ht="18" customHeight="1" x14ac:dyDescent="0.15">
      <c r="B14" s="201"/>
      <c r="C14" s="87"/>
      <c r="D14" s="105"/>
      <c r="E14" s="87"/>
      <c r="F14" s="87"/>
      <c r="G14" s="87"/>
      <c r="H14" s="87"/>
      <c r="I14" s="87"/>
      <c r="J14" s="105"/>
      <c r="K14" s="106"/>
      <c r="L14" s="103" t="s">
        <v>62</v>
      </c>
      <c r="M14" s="87"/>
      <c r="N14" s="193"/>
    </row>
    <row r="15" spans="2:14" ht="4.5" customHeight="1" x14ac:dyDescent="0.15">
      <c r="B15" s="201"/>
      <c r="C15" s="87"/>
      <c r="D15" s="105"/>
      <c r="E15" s="87"/>
      <c r="F15" s="87"/>
      <c r="G15" s="87"/>
      <c r="H15" s="87"/>
      <c r="I15" s="87"/>
      <c r="J15" s="105"/>
      <c r="K15" s="87"/>
      <c r="L15" s="105"/>
      <c r="M15" s="87"/>
      <c r="N15" s="87"/>
    </row>
    <row r="16" spans="2:14" ht="18" customHeight="1" x14ac:dyDescent="0.15">
      <c r="B16" s="201"/>
      <c r="C16" s="87"/>
      <c r="D16" s="105"/>
      <c r="E16" s="87"/>
      <c r="F16" s="87"/>
      <c r="G16" s="87"/>
      <c r="H16" s="87"/>
      <c r="I16" s="106"/>
      <c r="J16" s="103" t="s">
        <v>63</v>
      </c>
      <c r="K16" s="104"/>
      <c r="L16" s="103" t="s">
        <v>64</v>
      </c>
      <c r="M16" s="87"/>
      <c r="N16" s="193" t="s">
        <v>65</v>
      </c>
    </row>
    <row r="17" spans="2:14" ht="4.5" customHeight="1" x14ac:dyDescent="0.15">
      <c r="B17" s="201"/>
      <c r="C17" s="87"/>
      <c r="D17" s="105"/>
      <c r="E17" s="87"/>
      <c r="F17" s="87"/>
      <c r="G17" s="87"/>
      <c r="H17" s="87"/>
      <c r="I17" s="87"/>
      <c r="J17" s="105"/>
      <c r="K17" s="87"/>
      <c r="L17" s="105"/>
      <c r="M17" s="87"/>
      <c r="N17" s="193"/>
    </row>
    <row r="18" spans="2:14" ht="18" customHeight="1" x14ac:dyDescent="0.15">
      <c r="B18" s="201"/>
      <c r="C18" s="87"/>
      <c r="D18" s="105"/>
      <c r="E18" s="87"/>
      <c r="F18" s="87"/>
      <c r="G18" s="87"/>
      <c r="H18" s="87"/>
      <c r="I18" s="87"/>
      <c r="J18" s="105"/>
      <c r="K18" s="106"/>
      <c r="L18" s="103" t="s">
        <v>66</v>
      </c>
      <c r="M18" s="87"/>
      <c r="N18" s="193"/>
    </row>
    <row r="19" spans="2:14" ht="4.5" customHeight="1" x14ac:dyDescent="0.15">
      <c r="B19" s="201"/>
      <c r="C19" s="87"/>
      <c r="D19" s="105"/>
      <c r="E19" s="87"/>
      <c r="F19" s="87"/>
      <c r="G19" s="87"/>
      <c r="H19" s="87"/>
      <c r="I19" s="87"/>
      <c r="J19" s="105"/>
      <c r="K19" s="87"/>
      <c r="L19" s="105"/>
      <c r="M19" s="87"/>
      <c r="N19" s="87"/>
    </row>
    <row r="20" spans="2:14" ht="18" customHeight="1" x14ac:dyDescent="0.15">
      <c r="B20" s="201"/>
      <c r="C20" s="87"/>
      <c r="D20" s="105"/>
      <c r="E20" s="87"/>
      <c r="F20" s="87"/>
      <c r="G20" s="87"/>
      <c r="H20" s="87"/>
      <c r="I20" s="87"/>
      <c r="J20" s="105"/>
      <c r="K20" s="106"/>
      <c r="L20" s="103" t="s">
        <v>67</v>
      </c>
      <c r="M20" s="87"/>
      <c r="N20" s="193" t="s">
        <v>68</v>
      </c>
    </row>
    <row r="21" spans="2:14" ht="4.5" customHeight="1" x14ac:dyDescent="0.15">
      <c r="B21" s="201"/>
      <c r="C21" s="87"/>
      <c r="D21" s="105"/>
      <c r="E21" s="87"/>
      <c r="F21" s="87"/>
      <c r="G21" s="87"/>
      <c r="H21" s="87"/>
      <c r="I21" s="87"/>
      <c r="J21" s="105"/>
      <c r="K21" s="87"/>
      <c r="L21" s="105"/>
      <c r="M21" s="87"/>
      <c r="N21" s="193"/>
    </row>
    <row r="22" spans="2:14" ht="18" customHeight="1" x14ac:dyDescent="0.15">
      <c r="B22" s="201"/>
      <c r="C22" s="104"/>
      <c r="D22" s="105"/>
      <c r="E22" s="87"/>
      <c r="F22" s="87"/>
      <c r="G22" s="87"/>
      <c r="H22" s="87"/>
      <c r="I22" s="87"/>
      <c r="J22" s="105"/>
      <c r="K22" s="106"/>
      <c r="L22" s="103" t="s">
        <v>69</v>
      </c>
      <c r="M22" s="87"/>
      <c r="N22" s="193"/>
    </row>
    <row r="23" spans="2:14" ht="4.5" customHeight="1" x14ac:dyDescent="0.15">
      <c r="B23" s="201"/>
      <c r="C23" s="87"/>
      <c r="D23" s="105"/>
      <c r="E23" s="87"/>
      <c r="F23" s="87"/>
      <c r="G23" s="87"/>
      <c r="H23" s="87"/>
      <c r="I23" s="87"/>
      <c r="J23" s="105"/>
      <c r="K23" s="87"/>
      <c r="L23" s="105"/>
      <c r="M23" s="87"/>
      <c r="N23" s="87"/>
    </row>
    <row r="24" spans="2:14" ht="18" customHeight="1" x14ac:dyDescent="0.15">
      <c r="B24" s="201"/>
      <c r="C24" s="87"/>
      <c r="D24" s="105"/>
      <c r="E24" s="87"/>
      <c r="F24" s="87"/>
      <c r="G24" s="87"/>
      <c r="H24" s="87"/>
      <c r="I24" s="87"/>
      <c r="J24" s="105"/>
      <c r="K24" s="106"/>
      <c r="L24" s="103" t="s">
        <v>70</v>
      </c>
      <c r="M24" s="87"/>
      <c r="N24" s="193" t="s">
        <v>71</v>
      </c>
    </row>
    <row r="25" spans="2:14" ht="4.5" customHeight="1" x14ac:dyDescent="0.15">
      <c r="B25" s="201"/>
      <c r="C25" s="87"/>
      <c r="D25" s="105"/>
      <c r="E25" s="87"/>
      <c r="F25" s="87"/>
      <c r="G25" s="87"/>
      <c r="H25" s="87"/>
      <c r="I25" s="87"/>
      <c r="J25" s="105"/>
      <c r="K25" s="87"/>
      <c r="L25" s="105"/>
      <c r="M25" s="87"/>
      <c r="N25" s="193"/>
    </row>
    <row r="26" spans="2:14" ht="18" customHeight="1" x14ac:dyDescent="0.15">
      <c r="B26" s="201"/>
      <c r="C26" s="87"/>
      <c r="D26" s="105"/>
      <c r="E26" s="87"/>
      <c r="F26" s="87"/>
      <c r="G26" s="87"/>
      <c r="H26" s="87"/>
      <c r="I26" s="87"/>
      <c r="J26" s="105"/>
      <c r="K26" s="106"/>
      <c r="L26" s="103" t="s">
        <v>72</v>
      </c>
      <c r="M26" s="87"/>
      <c r="N26" s="193"/>
    </row>
    <row r="27" spans="2:14" ht="4.5" customHeight="1" x14ac:dyDescent="0.15">
      <c r="B27" s="201"/>
      <c r="C27" s="87"/>
      <c r="D27" s="105"/>
      <c r="E27" s="87"/>
      <c r="F27" s="87"/>
      <c r="G27" s="87"/>
      <c r="H27" s="87"/>
      <c r="I27" s="87"/>
      <c r="J27" s="105"/>
      <c r="K27" s="87"/>
      <c r="L27" s="105"/>
      <c r="M27" s="87"/>
      <c r="N27" s="87"/>
    </row>
    <row r="28" spans="2:14" ht="18" customHeight="1" x14ac:dyDescent="0.15">
      <c r="B28" s="201"/>
      <c r="C28" s="87"/>
      <c r="D28" s="105"/>
      <c r="E28" s="87"/>
      <c r="F28" s="87"/>
      <c r="G28" s="87"/>
      <c r="H28" s="87"/>
      <c r="I28" s="87"/>
      <c r="J28" s="105"/>
      <c r="K28" s="106"/>
      <c r="L28" s="103" t="s">
        <v>73</v>
      </c>
      <c r="M28" s="87" t="s">
        <v>74</v>
      </c>
      <c r="N28" s="87" t="s">
        <v>75</v>
      </c>
    </row>
    <row r="29" spans="2:14" ht="4.5" customHeight="1" x14ac:dyDescent="0.15">
      <c r="B29" s="201"/>
      <c r="C29" s="87"/>
      <c r="D29" s="105"/>
      <c r="E29" s="87"/>
      <c r="F29" s="87"/>
      <c r="G29" s="87"/>
      <c r="H29" s="87"/>
      <c r="I29" s="87"/>
      <c r="J29" s="105"/>
      <c r="K29" s="87"/>
      <c r="L29" s="87"/>
      <c r="M29" s="87"/>
      <c r="N29" s="87"/>
    </row>
    <row r="30" spans="2:14" ht="18" customHeight="1" x14ac:dyDescent="0.15">
      <c r="B30" s="201"/>
      <c r="C30" s="87"/>
      <c r="D30" s="105"/>
      <c r="E30" s="87"/>
      <c r="F30" s="87"/>
      <c r="G30" s="106"/>
      <c r="H30" s="103" t="s">
        <v>76</v>
      </c>
      <c r="I30" s="104"/>
      <c r="J30" s="194" t="s">
        <v>77</v>
      </c>
      <c r="K30" s="87"/>
      <c r="L30" s="87"/>
      <c r="M30" s="87"/>
      <c r="N30" s="87"/>
    </row>
    <row r="31" spans="2:14" ht="4.5" customHeight="1" x14ac:dyDescent="0.15">
      <c r="B31" s="201"/>
      <c r="C31" s="87"/>
      <c r="D31" s="105"/>
      <c r="E31" s="87"/>
      <c r="F31" s="87"/>
      <c r="G31" s="87"/>
      <c r="H31" s="87"/>
      <c r="I31" s="87"/>
      <c r="J31" s="195"/>
      <c r="K31" s="87"/>
      <c r="L31" s="87"/>
      <c r="M31" s="87"/>
      <c r="N31" s="87"/>
    </row>
    <row r="32" spans="2:14" ht="18" customHeight="1" x14ac:dyDescent="0.15">
      <c r="B32" s="201"/>
      <c r="C32" s="87"/>
      <c r="D32" s="105"/>
      <c r="E32" s="87"/>
      <c r="F32" s="87"/>
      <c r="G32" s="87"/>
      <c r="H32" s="87"/>
      <c r="I32" s="105"/>
      <c r="J32" s="196"/>
      <c r="K32" s="87"/>
      <c r="L32" s="87"/>
      <c r="M32" s="87"/>
      <c r="N32" s="87"/>
    </row>
    <row r="33" spans="2:14" ht="4.5" customHeight="1" x14ac:dyDescent="0.15">
      <c r="B33" s="201"/>
      <c r="C33" s="87"/>
      <c r="D33" s="105"/>
      <c r="E33" s="87"/>
      <c r="F33" s="87"/>
      <c r="G33" s="87"/>
      <c r="H33" s="87"/>
      <c r="I33" s="87"/>
      <c r="J33" s="87"/>
      <c r="K33" s="87"/>
      <c r="L33" s="87"/>
      <c r="M33" s="87"/>
      <c r="N33" s="87"/>
    </row>
    <row r="34" spans="2:14" ht="18" customHeight="1" x14ac:dyDescent="0.15">
      <c r="B34" s="201"/>
      <c r="C34" s="87"/>
      <c r="D34" s="105"/>
      <c r="E34" s="105"/>
      <c r="F34" s="194" t="s">
        <v>78</v>
      </c>
      <c r="G34" s="87"/>
      <c r="H34" s="87"/>
      <c r="I34" s="105"/>
      <c r="J34" s="87"/>
      <c r="K34" s="87"/>
      <c r="L34" s="87"/>
      <c r="M34" s="87"/>
      <c r="N34" s="87"/>
    </row>
    <row r="35" spans="2:14" ht="4.5" customHeight="1" x14ac:dyDescent="0.15">
      <c r="B35" s="201"/>
      <c r="C35" s="87"/>
      <c r="D35" s="105"/>
      <c r="E35" s="105"/>
      <c r="F35" s="197"/>
      <c r="G35" s="87"/>
      <c r="H35" s="87"/>
      <c r="I35" s="105"/>
      <c r="J35" s="87"/>
      <c r="K35" s="87"/>
      <c r="L35" s="87"/>
      <c r="M35" s="87"/>
      <c r="N35" s="87"/>
    </row>
    <row r="36" spans="2:14" ht="18" customHeight="1" x14ac:dyDescent="0.15">
      <c r="B36" s="201"/>
      <c r="C36" s="87"/>
      <c r="D36" s="105"/>
      <c r="E36" s="105"/>
      <c r="F36" s="198"/>
      <c r="G36" s="87"/>
      <c r="H36" s="87"/>
      <c r="I36" s="105"/>
      <c r="J36" s="87"/>
      <c r="K36" s="87"/>
      <c r="L36" s="87"/>
      <c r="M36" s="87"/>
      <c r="N36" s="87"/>
    </row>
    <row r="37" spans="2:14" ht="4.5" customHeight="1" x14ac:dyDescent="0.15">
      <c r="B37" s="201"/>
      <c r="C37" s="87"/>
      <c r="D37" s="105"/>
      <c r="E37" s="87"/>
      <c r="F37" s="105"/>
      <c r="G37" s="87"/>
      <c r="H37" s="87"/>
      <c r="I37" s="87"/>
      <c r="J37" s="87"/>
      <c r="K37" s="87"/>
      <c r="L37" s="87"/>
      <c r="M37" s="87"/>
      <c r="N37" s="87"/>
    </row>
    <row r="38" spans="2:14" ht="18" customHeight="1" x14ac:dyDescent="0.15">
      <c r="B38" s="201"/>
      <c r="C38" s="104"/>
      <c r="D38" s="194" t="s">
        <v>79</v>
      </c>
      <c r="E38" s="105"/>
      <c r="F38" s="194" t="s">
        <v>80</v>
      </c>
      <c r="G38" s="87"/>
      <c r="H38" s="87"/>
      <c r="I38" s="87"/>
      <c r="J38" s="87"/>
      <c r="K38" s="87"/>
      <c r="L38" s="87"/>
      <c r="M38" s="87"/>
      <c r="N38" s="87"/>
    </row>
    <row r="39" spans="2:14" ht="4.5" customHeight="1" x14ac:dyDescent="0.15">
      <c r="B39" s="201"/>
      <c r="C39" s="105"/>
      <c r="D39" s="197"/>
      <c r="E39" s="105"/>
      <c r="F39" s="197"/>
      <c r="G39" s="87"/>
      <c r="H39" s="87"/>
      <c r="I39" s="87"/>
      <c r="J39" s="87"/>
      <c r="K39" s="87"/>
      <c r="L39" s="87"/>
      <c r="M39" s="87"/>
      <c r="N39" s="87"/>
    </row>
    <row r="40" spans="2:14" ht="18" customHeight="1" x14ac:dyDescent="0.15">
      <c r="B40" s="201"/>
      <c r="C40" s="105"/>
      <c r="D40" s="198"/>
      <c r="E40" s="105"/>
      <c r="F40" s="198"/>
      <c r="G40" s="87"/>
      <c r="H40" s="87"/>
      <c r="I40" s="87"/>
      <c r="J40" s="87"/>
      <c r="K40" s="87"/>
      <c r="L40" s="87"/>
      <c r="M40" s="87"/>
      <c r="N40" s="87"/>
    </row>
    <row r="41" spans="2:14" ht="4.5" customHeight="1" x14ac:dyDescent="0.15">
      <c r="B41" s="201"/>
      <c r="C41" s="87"/>
      <c r="D41" s="107"/>
      <c r="E41" s="87"/>
      <c r="F41" s="105"/>
      <c r="G41" s="87"/>
      <c r="H41" s="87"/>
      <c r="I41" s="87"/>
      <c r="J41" s="87"/>
      <c r="K41" s="87"/>
      <c r="L41" s="87"/>
      <c r="M41" s="87"/>
      <c r="N41" s="87"/>
    </row>
    <row r="42" spans="2:14" ht="18" customHeight="1" x14ac:dyDescent="0.15">
      <c r="B42" s="201"/>
      <c r="C42" s="87"/>
      <c r="D42" s="107"/>
      <c r="E42" s="105"/>
      <c r="F42" s="194" t="s">
        <v>81</v>
      </c>
      <c r="G42" s="87"/>
      <c r="H42" s="87"/>
      <c r="I42" s="87"/>
      <c r="J42" s="87"/>
      <c r="K42" s="87"/>
      <c r="L42" s="87"/>
      <c r="M42" s="87"/>
      <c r="N42" s="87"/>
    </row>
    <row r="43" spans="2:14" ht="4.5" customHeight="1" x14ac:dyDescent="0.15">
      <c r="B43" s="201"/>
      <c r="C43" s="87"/>
      <c r="D43" s="107"/>
      <c r="E43" s="105"/>
      <c r="F43" s="197"/>
      <c r="G43" s="87"/>
      <c r="H43" s="87"/>
      <c r="I43" s="87"/>
      <c r="J43" s="87"/>
      <c r="K43" s="87"/>
      <c r="L43" s="87"/>
      <c r="M43" s="87"/>
      <c r="N43" s="87"/>
    </row>
    <row r="44" spans="2:14" ht="18" customHeight="1" x14ac:dyDescent="0.15">
      <c r="B44" s="201"/>
      <c r="C44" s="87"/>
      <c r="D44" s="107"/>
      <c r="E44" s="105"/>
      <c r="F44" s="198"/>
      <c r="G44" s="87"/>
      <c r="H44" s="87"/>
      <c r="I44" s="87"/>
      <c r="J44" s="87"/>
      <c r="K44" s="87"/>
      <c r="L44" s="87"/>
      <c r="M44" s="87"/>
      <c r="N44" s="87"/>
    </row>
    <row r="45" spans="2:14" ht="4.5" customHeight="1" x14ac:dyDescent="0.15">
      <c r="B45" s="201"/>
      <c r="C45" s="87"/>
      <c r="D45" s="87"/>
      <c r="E45" s="87"/>
      <c r="F45" s="105"/>
      <c r="G45" s="87"/>
      <c r="H45" s="87"/>
      <c r="I45" s="87"/>
      <c r="J45" s="87"/>
      <c r="K45" s="87"/>
      <c r="L45" s="87"/>
      <c r="M45" s="87"/>
      <c r="N45" s="87"/>
    </row>
    <row r="46" spans="2:14" ht="18" customHeight="1" x14ac:dyDescent="0.15">
      <c r="B46" s="202"/>
      <c r="C46" s="87"/>
      <c r="D46" s="87"/>
      <c r="E46" s="105"/>
      <c r="F46" s="103" t="s">
        <v>82</v>
      </c>
      <c r="G46" s="87"/>
      <c r="H46" s="87"/>
      <c r="I46" s="87"/>
      <c r="J46" s="87"/>
      <c r="K46" s="87"/>
      <c r="L46" s="87"/>
      <c r="M46" s="87"/>
      <c r="N46" s="87"/>
    </row>
    <row r="47" spans="2:14" ht="22.5" customHeight="1" x14ac:dyDescent="0.15">
      <c r="B47" s="191" t="s">
        <v>83</v>
      </c>
      <c r="C47" s="191"/>
      <c r="D47" s="191"/>
      <c r="E47" s="191"/>
      <c r="F47" s="191"/>
      <c r="G47" s="191"/>
      <c r="H47" s="191"/>
      <c r="I47" s="191"/>
      <c r="J47" s="191"/>
      <c r="K47" s="191"/>
      <c r="L47" s="191"/>
      <c r="M47" s="191"/>
      <c r="N47" s="191"/>
    </row>
    <row r="48" spans="2:14" ht="22.5" customHeight="1" x14ac:dyDescent="0.15">
      <c r="B48" s="192" t="s">
        <v>84</v>
      </c>
      <c r="C48" s="192"/>
      <c r="D48" s="192"/>
      <c r="E48" s="192"/>
      <c r="F48" s="192"/>
      <c r="G48" s="192"/>
      <c r="H48" s="192"/>
      <c r="I48" s="192"/>
      <c r="J48" s="192"/>
      <c r="K48" s="192"/>
      <c r="L48" s="192"/>
      <c r="M48" s="192"/>
      <c r="N48" s="192"/>
    </row>
  </sheetData>
  <mergeCells count="15">
    <mergeCell ref="B2:N2"/>
    <mergeCell ref="B4:B46"/>
    <mergeCell ref="N16:N18"/>
    <mergeCell ref="N4:N6"/>
    <mergeCell ref="N8:N14"/>
    <mergeCell ref="F42:F44"/>
    <mergeCell ref="D38:D40"/>
    <mergeCell ref="F4:F8"/>
    <mergeCell ref="B47:N47"/>
    <mergeCell ref="B48:N48"/>
    <mergeCell ref="N20:N22"/>
    <mergeCell ref="N24:N26"/>
    <mergeCell ref="J30:J32"/>
    <mergeCell ref="F34:F36"/>
    <mergeCell ref="F38:F40"/>
  </mergeCells>
  <phoneticPr fontId="2"/>
  <pageMargins left="0.7" right="0.7" top="0.75" bottom="0.75" header="0.3" footer="0.3"/>
  <pageSetup paperSize="9" orientation="portrait"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D12"/>
  <sheetViews>
    <sheetView showGridLines="0" workbookViewId="0"/>
  </sheetViews>
  <sheetFormatPr defaultColWidth="9" defaultRowHeight="15.75" customHeight="1" x14ac:dyDescent="0.15"/>
  <cols>
    <col min="1" max="1" width="0.625" style="1" customWidth="1"/>
    <col min="2" max="3" width="9.625" style="2" customWidth="1"/>
    <col min="4" max="4" width="46.625" style="4" customWidth="1"/>
    <col min="5" max="5" width="0.125" style="2" customWidth="1"/>
    <col min="6" max="6" width="0.875" style="2" customWidth="1"/>
    <col min="7" max="16384" width="9" style="2"/>
  </cols>
  <sheetData>
    <row r="2" spans="1:4" ht="30" customHeight="1" x14ac:dyDescent="0.15">
      <c r="A2" s="2"/>
      <c r="B2" s="199" t="s">
        <v>85</v>
      </c>
      <c r="C2" s="199"/>
      <c r="D2" s="199"/>
    </row>
    <row r="3" spans="1:4" ht="22.5" customHeight="1" x14ac:dyDescent="0.15">
      <c r="A3" s="2"/>
      <c r="B3" s="60" t="s">
        <v>86</v>
      </c>
      <c r="C3" s="61" t="s">
        <v>87</v>
      </c>
      <c r="D3" s="62" t="s">
        <v>88</v>
      </c>
    </row>
    <row r="4" spans="1:4" ht="22.5" customHeight="1" x14ac:dyDescent="0.15">
      <c r="B4" s="203" t="s">
        <v>56</v>
      </c>
      <c r="C4" s="58" t="s">
        <v>89</v>
      </c>
      <c r="D4" s="48" t="s">
        <v>90</v>
      </c>
    </row>
    <row r="5" spans="1:4" ht="22.5" customHeight="1" x14ac:dyDescent="0.15">
      <c r="B5" s="204"/>
      <c r="C5" s="49" t="s">
        <v>91</v>
      </c>
      <c r="D5" s="50" t="s">
        <v>92</v>
      </c>
    </row>
    <row r="6" spans="1:4" ht="22.5" customHeight="1" x14ac:dyDescent="0.15">
      <c r="B6" s="205" t="s">
        <v>59</v>
      </c>
      <c r="C6" s="49" t="s">
        <v>93</v>
      </c>
      <c r="D6" s="50" t="s">
        <v>94</v>
      </c>
    </row>
    <row r="7" spans="1:4" ht="22.5" customHeight="1" x14ac:dyDescent="0.15">
      <c r="B7" s="206"/>
      <c r="C7" s="49" t="s">
        <v>95</v>
      </c>
      <c r="D7" s="50" t="s">
        <v>96</v>
      </c>
    </row>
    <row r="8" spans="1:4" ht="22.5" customHeight="1" x14ac:dyDescent="0.15">
      <c r="B8" s="206"/>
      <c r="C8" s="49" t="s">
        <v>97</v>
      </c>
      <c r="D8" s="50" t="s">
        <v>98</v>
      </c>
    </row>
    <row r="9" spans="1:4" ht="22.5" customHeight="1" x14ac:dyDescent="0.15">
      <c r="A9" s="2"/>
      <c r="B9" s="203"/>
      <c r="C9" s="59" t="s">
        <v>99</v>
      </c>
      <c r="D9" s="51" t="s">
        <v>100</v>
      </c>
    </row>
    <row r="10" spans="1:4" ht="22.5" customHeight="1" x14ac:dyDescent="0.15">
      <c r="B10" s="191" t="s">
        <v>101</v>
      </c>
      <c r="C10" s="191"/>
      <c r="D10" s="191"/>
    </row>
    <row r="11" spans="1:4" ht="22.5" customHeight="1" x14ac:dyDescent="0.15">
      <c r="B11" s="192" t="s">
        <v>102</v>
      </c>
      <c r="C11" s="192"/>
      <c r="D11" s="192"/>
    </row>
    <row r="12" spans="1:4" ht="15.75" customHeight="1" x14ac:dyDescent="0.15">
      <c r="B12" s="8"/>
      <c r="C12" s="8"/>
      <c r="D12" s="52"/>
    </row>
  </sheetData>
  <mergeCells count="5">
    <mergeCell ref="B2:D2"/>
    <mergeCell ref="B4:B5"/>
    <mergeCell ref="B6:B9"/>
    <mergeCell ref="B10:D10"/>
    <mergeCell ref="B11:D11"/>
  </mergeCells>
  <phoneticPr fontId="2"/>
  <pageMargins left="0.7" right="0.7" top="0.75" bottom="0.75" header="0.3" footer="0.3"/>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L29"/>
  <sheetViews>
    <sheetView showGridLines="0" workbookViewId="0">
      <selection activeCell="P10" sqref="P10"/>
    </sheetView>
  </sheetViews>
  <sheetFormatPr defaultColWidth="9" defaultRowHeight="16.5" customHeight="1" x14ac:dyDescent="0.15"/>
  <cols>
    <col min="1" max="1" width="0.375" style="8" customWidth="1"/>
    <col min="2" max="2" width="2.125" style="8" customWidth="1"/>
    <col min="3" max="3" width="17" style="8" customWidth="1"/>
    <col min="4" max="12" width="6.125" style="8" customWidth="1"/>
    <col min="13" max="13" width="0.125" style="8" customWidth="1"/>
    <col min="14" max="14" width="0.5" style="8" customWidth="1"/>
    <col min="15" max="16384" width="9" style="8"/>
  </cols>
  <sheetData>
    <row r="2" spans="2:12" ht="39.950000000000003" customHeight="1" x14ac:dyDescent="0.15">
      <c r="B2" s="219" t="s">
        <v>103</v>
      </c>
      <c r="C2" s="219"/>
      <c r="D2" s="219"/>
      <c r="E2" s="219"/>
      <c r="F2" s="219"/>
      <c r="G2" s="219"/>
      <c r="H2" s="219"/>
      <c r="I2" s="219"/>
      <c r="J2" s="219"/>
      <c r="K2" s="219"/>
      <c r="L2" s="219"/>
    </row>
    <row r="3" spans="2:12" ht="18" customHeight="1" x14ac:dyDescent="0.15">
      <c r="B3" s="220" t="s">
        <v>86</v>
      </c>
      <c r="C3" s="221"/>
      <c r="D3" s="213" t="s">
        <v>104</v>
      </c>
      <c r="E3" s="226"/>
      <c r="F3" s="226"/>
      <c r="G3" s="226"/>
      <c r="H3" s="227"/>
      <c r="I3" s="213" t="s">
        <v>105</v>
      </c>
      <c r="J3" s="226"/>
      <c r="K3" s="227"/>
      <c r="L3" s="228" t="s">
        <v>106</v>
      </c>
    </row>
    <row r="4" spans="2:12" ht="18" customHeight="1" x14ac:dyDescent="0.15">
      <c r="B4" s="222"/>
      <c r="C4" s="223"/>
      <c r="D4" s="213"/>
      <c r="E4" s="230" t="s">
        <v>107</v>
      </c>
      <c r="F4" s="230" t="s">
        <v>108</v>
      </c>
      <c r="G4" s="230" t="s">
        <v>109</v>
      </c>
      <c r="H4" s="213" t="s">
        <v>110</v>
      </c>
      <c r="I4" s="213"/>
      <c r="J4" s="215" t="s">
        <v>111</v>
      </c>
      <c r="K4" s="215" t="s">
        <v>112</v>
      </c>
      <c r="L4" s="228"/>
    </row>
    <row r="5" spans="2:12" s="33" customFormat="1" ht="40.5" customHeight="1" x14ac:dyDescent="0.15">
      <c r="B5" s="224"/>
      <c r="C5" s="225"/>
      <c r="D5" s="214"/>
      <c r="E5" s="216"/>
      <c r="F5" s="216"/>
      <c r="G5" s="216"/>
      <c r="H5" s="214"/>
      <c r="I5" s="214"/>
      <c r="J5" s="216"/>
      <c r="K5" s="216"/>
      <c r="L5" s="229"/>
    </row>
    <row r="6" spans="2:12" ht="22.5" customHeight="1" x14ac:dyDescent="0.15">
      <c r="B6" s="217" t="s">
        <v>113</v>
      </c>
      <c r="C6" s="218"/>
      <c r="D6" s="34">
        <v>96.6</v>
      </c>
      <c r="E6" s="35">
        <v>5.7</v>
      </c>
      <c r="F6" s="36">
        <v>8.1999999999999993</v>
      </c>
      <c r="G6" s="35">
        <v>80.900000000000006</v>
      </c>
      <c r="H6" s="36">
        <v>1.9</v>
      </c>
      <c r="I6" s="35">
        <v>3</v>
      </c>
      <c r="J6" s="36">
        <v>1.9</v>
      </c>
      <c r="K6" s="35">
        <v>1.1000000000000001</v>
      </c>
      <c r="L6" s="36">
        <v>0.2</v>
      </c>
    </row>
    <row r="7" spans="2:12" ht="22.5" customHeight="1" x14ac:dyDescent="0.15">
      <c r="B7" s="19"/>
      <c r="C7" s="37" t="s">
        <v>114</v>
      </c>
      <c r="D7" s="38">
        <v>98.2</v>
      </c>
      <c r="E7" s="39">
        <v>1.5</v>
      </c>
      <c r="F7" s="38">
        <v>2.9</v>
      </c>
      <c r="G7" s="39">
        <v>92.2</v>
      </c>
      <c r="H7" s="38">
        <v>1.6</v>
      </c>
      <c r="I7" s="39">
        <v>1.4</v>
      </c>
      <c r="J7" s="38">
        <v>1</v>
      </c>
      <c r="K7" s="39">
        <v>0.4</v>
      </c>
      <c r="L7" s="38">
        <v>0.1</v>
      </c>
    </row>
    <row r="8" spans="2:12" ht="22.5" customHeight="1" x14ac:dyDescent="0.15">
      <c r="B8" s="19"/>
      <c r="C8" s="19" t="s">
        <v>115</v>
      </c>
      <c r="D8" s="40">
        <v>97.4</v>
      </c>
      <c r="E8" s="41">
        <v>4.2</v>
      </c>
      <c r="F8" s="40">
        <v>6.4</v>
      </c>
      <c r="G8" s="41">
        <v>84.9</v>
      </c>
      <c r="H8" s="40">
        <v>2</v>
      </c>
      <c r="I8" s="41">
        <v>2.2000000000000002</v>
      </c>
      <c r="J8" s="40">
        <v>1.4</v>
      </c>
      <c r="K8" s="41">
        <v>0.8</v>
      </c>
      <c r="L8" s="40">
        <v>0.2</v>
      </c>
    </row>
    <row r="9" spans="2:12" ht="22.5" customHeight="1" x14ac:dyDescent="0.15">
      <c r="B9" s="24"/>
      <c r="C9" s="24" t="s">
        <v>116</v>
      </c>
      <c r="D9" s="42">
        <v>96.3</v>
      </c>
      <c r="E9" s="43">
        <v>6.3</v>
      </c>
      <c r="F9" s="42">
        <v>9.1</v>
      </c>
      <c r="G9" s="43">
        <v>79.099999999999994</v>
      </c>
      <c r="H9" s="42">
        <v>1.9</v>
      </c>
      <c r="I9" s="43">
        <v>3.3</v>
      </c>
      <c r="J9" s="42">
        <v>2.1</v>
      </c>
      <c r="K9" s="43">
        <v>1.2</v>
      </c>
      <c r="L9" s="42">
        <v>0.2</v>
      </c>
    </row>
    <row r="10" spans="2:12" ht="45" customHeight="1" x14ac:dyDescent="0.15">
      <c r="B10" s="212" t="s">
        <v>117</v>
      </c>
      <c r="C10" s="192"/>
      <c r="D10" s="40">
        <v>97.2</v>
      </c>
      <c r="E10" s="41">
        <v>9.9</v>
      </c>
      <c r="F10" s="40">
        <v>4.8</v>
      </c>
      <c r="G10" s="41">
        <v>82.5</v>
      </c>
      <c r="H10" s="44" t="s">
        <v>118</v>
      </c>
      <c r="I10" s="41">
        <v>2</v>
      </c>
      <c r="J10" s="40">
        <v>2</v>
      </c>
      <c r="K10" s="45" t="s">
        <v>118</v>
      </c>
      <c r="L10" s="44" t="s">
        <v>118</v>
      </c>
    </row>
    <row r="11" spans="2:12" ht="22.5" customHeight="1" x14ac:dyDescent="0.15">
      <c r="B11" s="208" t="s">
        <v>119</v>
      </c>
      <c r="C11" s="192"/>
      <c r="D11" s="40">
        <v>97.7</v>
      </c>
      <c r="E11" s="41">
        <v>1</v>
      </c>
      <c r="F11" s="40">
        <v>11.6</v>
      </c>
      <c r="G11" s="41">
        <v>84.1</v>
      </c>
      <c r="H11" s="40">
        <v>1</v>
      </c>
      <c r="I11" s="41">
        <v>2.2999999999999998</v>
      </c>
      <c r="J11" s="40">
        <v>1.5</v>
      </c>
      <c r="K11" s="41">
        <v>0.8</v>
      </c>
      <c r="L11" s="44" t="s">
        <v>118</v>
      </c>
    </row>
    <row r="12" spans="2:12" ht="22.5" customHeight="1" x14ac:dyDescent="0.15">
      <c r="B12" s="208" t="s">
        <v>120</v>
      </c>
      <c r="C12" s="192"/>
      <c r="D12" s="40">
        <v>99.9</v>
      </c>
      <c r="E12" s="41">
        <v>5.7</v>
      </c>
      <c r="F12" s="40">
        <v>10.6</v>
      </c>
      <c r="G12" s="41">
        <v>82.9</v>
      </c>
      <c r="H12" s="40">
        <v>0.7</v>
      </c>
      <c r="I12" s="41">
        <v>0</v>
      </c>
      <c r="J12" s="40">
        <v>0</v>
      </c>
      <c r="K12" s="45" t="s">
        <v>118</v>
      </c>
      <c r="L12" s="40">
        <v>0.1</v>
      </c>
    </row>
    <row r="13" spans="2:12" ht="45" customHeight="1" x14ac:dyDescent="0.15">
      <c r="B13" s="212" t="s">
        <v>121</v>
      </c>
      <c r="C13" s="192"/>
      <c r="D13" s="40">
        <v>100</v>
      </c>
      <c r="E13" s="45" t="s">
        <v>118</v>
      </c>
      <c r="F13" s="40">
        <v>3.3</v>
      </c>
      <c r="G13" s="41">
        <v>95.1</v>
      </c>
      <c r="H13" s="40">
        <v>1.6</v>
      </c>
      <c r="I13" s="45" t="s">
        <v>118</v>
      </c>
      <c r="J13" s="44" t="s">
        <v>118</v>
      </c>
      <c r="K13" s="45" t="s">
        <v>118</v>
      </c>
      <c r="L13" s="44" t="s">
        <v>118</v>
      </c>
    </row>
    <row r="14" spans="2:12" ht="22.5" customHeight="1" x14ac:dyDescent="0.15">
      <c r="B14" s="208" t="s">
        <v>122</v>
      </c>
      <c r="C14" s="192"/>
      <c r="D14" s="40">
        <v>99.5</v>
      </c>
      <c r="E14" s="41">
        <v>1.4</v>
      </c>
      <c r="F14" s="40">
        <v>2.8</v>
      </c>
      <c r="G14" s="41">
        <v>83.6</v>
      </c>
      <c r="H14" s="40">
        <v>11.6</v>
      </c>
      <c r="I14" s="41">
        <v>0.5</v>
      </c>
      <c r="J14" s="40">
        <v>0.5</v>
      </c>
      <c r="K14" s="45" t="s">
        <v>118</v>
      </c>
      <c r="L14" s="40">
        <v>0.1</v>
      </c>
    </row>
    <row r="15" spans="2:12" ht="22.5" customHeight="1" x14ac:dyDescent="0.15">
      <c r="B15" s="208" t="s">
        <v>123</v>
      </c>
      <c r="C15" s="192"/>
      <c r="D15" s="40">
        <v>80.2</v>
      </c>
      <c r="E15" s="41">
        <v>4.2</v>
      </c>
      <c r="F15" s="40">
        <v>18.5</v>
      </c>
      <c r="G15" s="41">
        <v>57.1</v>
      </c>
      <c r="H15" s="40">
        <v>0.4</v>
      </c>
      <c r="I15" s="41">
        <v>19.8</v>
      </c>
      <c r="J15" s="40">
        <v>11.1</v>
      </c>
      <c r="K15" s="41">
        <v>8.6999999999999993</v>
      </c>
      <c r="L15" s="44" t="s">
        <v>118</v>
      </c>
    </row>
    <row r="16" spans="2:12" ht="22.5" customHeight="1" x14ac:dyDescent="0.15">
      <c r="B16" s="208" t="s">
        <v>124</v>
      </c>
      <c r="C16" s="192"/>
      <c r="D16" s="40">
        <v>96.7</v>
      </c>
      <c r="E16" s="41">
        <v>4.7</v>
      </c>
      <c r="F16" s="40">
        <v>3.9</v>
      </c>
      <c r="G16" s="41">
        <v>87.2</v>
      </c>
      <c r="H16" s="40">
        <v>0.9</v>
      </c>
      <c r="I16" s="41">
        <v>2</v>
      </c>
      <c r="J16" s="40">
        <v>1.6</v>
      </c>
      <c r="K16" s="41">
        <v>0.4</v>
      </c>
      <c r="L16" s="40">
        <v>0.5</v>
      </c>
    </row>
    <row r="17" spans="2:12" ht="22.5" customHeight="1" x14ac:dyDescent="0.15">
      <c r="B17" s="208" t="s">
        <v>125</v>
      </c>
      <c r="C17" s="192"/>
      <c r="D17" s="40">
        <v>97.8</v>
      </c>
      <c r="E17" s="41">
        <v>1.6</v>
      </c>
      <c r="F17" s="44" t="s">
        <v>118</v>
      </c>
      <c r="G17" s="41">
        <v>88</v>
      </c>
      <c r="H17" s="40">
        <v>8.3000000000000007</v>
      </c>
      <c r="I17" s="41">
        <v>1.8</v>
      </c>
      <c r="J17" s="40">
        <v>1</v>
      </c>
      <c r="K17" s="41">
        <v>0.8</v>
      </c>
      <c r="L17" s="44" t="s">
        <v>118</v>
      </c>
    </row>
    <row r="18" spans="2:12" ht="45" customHeight="1" x14ac:dyDescent="0.15">
      <c r="B18" s="208" t="s">
        <v>126</v>
      </c>
      <c r="C18" s="192"/>
      <c r="D18" s="40">
        <v>98.5</v>
      </c>
      <c r="E18" s="41">
        <v>6.8</v>
      </c>
      <c r="F18" s="40">
        <v>5.9</v>
      </c>
      <c r="G18" s="41">
        <v>83.6</v>
      </c>
      <c r="H18" s="40">
        <v>2.2000000000000002</v>
      </c>
      <c r="I18" s="41">
        <v>1.5</v>
      </c>
      <c r="J18" s="40">
        <v>1.5</v>
      </c>
      <c r="K18" s="45" t="s">
        <v>118</v>
      </c>
      <c r="L18" s="44" t="s">
        <v>118</v>
      </c>
    </row>
    <row r="19" spans="2:12" ht="45" customHeight="1" x14ac:dyDescent="0.15">
      <c r="B19" s="212" t="s">
        <v>127</v>
      </c>
      <c r="C19" s="192"/>
      <c r="D19" s="40">
        <v>97.9</v>
      </c>
      <c r="E19" s="41">
        <v>3.4</v>
      </c>
      <c r="F19" s="40">
        <v>3.2</v>
      </c>
      <c r="G19" s="41">
        <v>81.099999999999994</v>
      </c>
      <c r="H19" s="40">
        <v>10.1</v>
      </c>
      <c r="I19" s="41">
        <v>1.2</v>
      </c>
      <c r="J19" s="40">
        <v>1.2</v>
      </c>
      <c r="K19" s="45" t="s">
        <v>118</v>
      </c>
      <c r="L19" s="40">
        <v>0.9</v>
      </c>
    </row>
    <row r="20" spans="2:12" ht="45" customHeight="1" x14ac:dyDescent="0.15">
      <c r="B20" s="212" t="s">
        <v>128</v>
      </c>
      <c r="C20" s="207"/>
      <c r="D20" s="40">
        <v>99</v>
      </c>
      <c r="E20" s="41">
        <v>11.7</v>
      </c>
      <c r="F20" s="40">
        <v>1.3</v>
      </c>
      <c r="G20" s="41">
        <v>83</v>
      </c>
      <c r="H20" s="40">
        <v>3</v>
      </c>
      <c r="I20" s="41">
        <v>1</v>
      </c>
      <c r="J20" s="40">
        <v>1</v>
      </c>
      <c r="K20" s="45" t="s">
        <v>118</v>
      </c>
      <c r="L20" s="44" t="s">
        <v>118</v>
      </c>
    </row>
    <row r="21" spans="2:12" ht="45" customHeight="1" x14ac:dyDescent="0.15">
      <c r="B21" s="212" t="s">
        <v>129</v>
      </c>
      <c r="C21" s="192"/>
      <c r="D21" s="40">
        <v>97</v>
      </c>
      <c r="E21" s="41">
        <v>7.3</v>
      </c>
      <c r="F21" s="40">
        <v>4.4000000000000004</v>
      </c>
      <c r="G21" s="41">
        <v>83.1</v>
      </c>
      <c r="H21" s="40">
        <v>2.1</v>
      </c>
      <c r="I21" s="41">
        <v>3</v>
      </c>
      <c r="J21" s="40">
        <v>1.9</v>
      </c>
      <c r="K21" s="41">
        <v>1.1000000000000001</v>
      </c>
      <c r="L21" s="44" t="s">
        <v>118</v>
      </c>
    </row>
    <row r="22" spans="2:12" ht="18" customHeight="1" x14ac:dyDescent="0.15">
      <c r="B22" s="208" t="s">
        <v>130</v>
      </c>
      <c r="C22" s="192"/>
      <c r="D22" s="40">
        <v>97.5</v>
      </c>
      <c r="E22" s="41">
        <v>5</v>
      </c>
      <c r="F22" s="40">
        <v>2.2999999999999998</v>
      </c>
      <c r="G22" s="41">
        <v>90</v>
      </c>
      <c r="H22" s="40">
        <v>0.2</v>
      </c>
      <c r="I22" s="41">
        <v>2.5</v>
      </c>
      <c r="J22" s="40">
        <v>2.5</v>
      </c>
      <c r="K22" s="45" t="s">
        <v>118</v>
      </c>
      <c r="L22" s="44" t="s">
        <v>118</v>
      </c>
    </row>
    <row r="23" spans="2:12" ht="18" customHeight="1" x14ac:dyDescent="0.15">
      <c r="B23" s="208" t="s">
        <v>131</v>
      </c>
      <c r="C23" s="192"/>
      <c r="D23" s="40">
        <v>98.7</v>
      </c>
      <c r="E23" s="41">
        <v>5.0999999999999996</v>
      </c>
      <c r="F23" s="40">
        <v>3.7</v>
      </c>
      <c r="G23" s="41">
        <v>87.3</v>
      </c>
      <c r="H23" s="40">
        <v>2.6</v>
      </c>
      <c r="I23" s="45" t="s">
        <v>118</v>
      </c>
      <c r="J23" s="44" t="s">
        <v>118</v>
      </c>
      <c r="K23" s="45" t="s">
        <v>118</v>
      </c>
      <c r="L23" s="40">
        <v>0.1</v>
      </c>
    </row>
    <row r="24" spans="2:12" ht="45" customHeight="1" x14ac:dyDescent="0.15">
      <c r="B24" s="209" t="s">
        <v>132</v>
      </c>
      <c r="C24" s="210"/>
      <c r="D24" s="42">
        <v>98.5</v>
      </c>
      <c r="E24" s="43">
        <v>10.9</v>
      </c>
      <c r="F24" s="42">
        <v>13.8</v>
      </c>
      <c r="G24" s="43">
        <v>72.2</v>
      </c>
      <c r="H24" s="42">
        <v>1.5</v>
      </c>
      <c r="I24" s="43">
        <v>1.4</v>
      </c>
      <c r="J24" s="42">
        <v>0.7</v>
      </c>
      <c r="K24" s="43">
        <v>0.7</v>
      </c>
      <c r="L24" s="46" t="s">
        <v>118</v>
      </c>
    </row>
    <row r="25" spans="2:12" ht="18" customHeight="1" x14ac:dyDescent="0.15">
      <c r="B25" s="211" t="s">
        <v>133</v>
      </c>
      <c r="C25" s="211"/>
      <c r="D25" s="211"/>
      <c r="E25" s="211"/>
      <c r="F25" s="211"/>
      <c r="G25" s="211"/>
      <c r="H25" s="211"/>
      <c r="I25" s="211"/>
      <c r="J25" s="211"/>
      <c r="K25" s="211"/>
      <c r="L25" s="211"/>
    </row>
    <row r="26" spans="2:12" ht="18" customHeight="1" x14ac:dyDescent="0.15">
      <c r="B26" s="192" t="s">
        <v>134</v>
      </c>
      <c r="C26" s="192"/>
      <c r="D26" s="192"/>
      <c r="E26" s="192"/>
      <c r="F26" s="192"/>
      <c r="G26" s="192"/>
      <c r="H26" s="192"/>
      <c r="I26" s="192"/>
      <c r="J26" s="192"/>
      <c r="K26" s="192"/>
      <c r="L26" s="192"/>
    </row>
    <row r="27" spans="2:12" ht="18" customHeight="1" x14ac:dyDescent="0.15">
      <c r="B27" s="192" t="s">
        <v>135</v>
      </c>
      <c r="C27" s="192"/>
      <c r="D27" s="192"/>
      <c r="E27" s="192"/>
      <c r="F27" s="192"/>
      <c r="G27" s="192"/>
      <c r="H27" s="192"/>
      <c r="I27" s="192"/>
      <c r="J27" s="192"/>
      <c r="K27" s="192"/>
      <c r="L27" s="192"/>
    </row>
    <row r="28" spans="2:12" ht="18" customHeight="1" x14ac:dyDescent="0.15">
      <c r="B28" s="192" t="s">
        <v>136</v>
      </c>
      <c r="C28" s="192"/>
      <c r="D28" s="192"/>
      <c r="E28" s="192"/>
      <c r="F28" s="192"/>
      <c r="G28" s="192"/>
      <c r="H28" s="192"/>
      <c r="I28" s="192"/>
      <c r="J28" s="192"/>
      <c r="K28" s="192"/>
      <c r="L28" s="192"/>
    </row>
    <row r="29" spans="2:12" ht="60" customHeight="1" x14ac:dyDescent="0.15">
      <c r="B29" s="207" t="s">
        <v>137</v>
      </c>
      <c r="C29" s="207"/>
      <c r="D29" s="207"/>
      <c r="E29" s="207"/>
      <c r="F29" s="207"/>
      <c r="G29" s="207"/>
      <c r="H29" s="207"/>
      <c r="I29" s="207"/>
      <c r="J29" s="207"/>
      <c r="K29" s="207"/>
      <c r="L29" s="207"/>
    </row>
  </sheetData>
  <mergeCells count="34">
    <mergeCell ref="B2:L2"/>
    <mergeCell ref="B3:C5"/>
    <mergeCell ref="D3:D5"/>
    <mergeCell ref="E3:H3"/>
    <mergeCell ref="I3:I5"/>
    <mergeCell ref="J3:K3"/>
    <mergeCell ref="L3:L5"/>
    <mergeCell ref="E4:E5"/>
    <mergeCell ref="F4:F5"/>
    <mergeCell ref="G4:G5"/>
    <mergeCell ref="B11:C11"/>
    <mergeCell ref="H4:H5"/>
    <mergeCell ref="J4:J5"/>
    <mergeCell ref="K4:K5"/>
    <mergeCell ref="B6:C6"/>
    <mergeCell ref="B10:C10"/>
    <mergeCell ref="B12:C12"/>
    <mergeCell ref="B13:C13"/>
    <mergeCell ref="B14:C14"/>
    <mergeCell ref="B15:C15"/>
    <mergeCell ref="B16:C16"/>
    <mergeCell ref="B17:C17"/>
    <mergeCell ref="B18:C18"/>
    <mergeCell ref="B19:C19"/>
    <mergeCell ref="B20:C20"/>
    <mergeCell ref="B21:C21"/>
    <mergeCell ref="B27:L27"/>
    <mergeCell ref="B28:L28"/>
    <mergeCell ref="B29:L29"/>
    <mergeCell ref="B22:C22"/>
    <mergeCell ref="B23:C23"/>
    <mergeCell ref="B26:L26"/>
    <mergeCell ref="B24:C24"/>
    <mergeCell ref="B25:L25"/>
  </mergeCells>
  <phoneticPr fontId="2"/>
  <pageMargins left="0.7" right="0.7" top="0.75" bottom="0.75" header="0.3" footer="0.3"/>
  <pageSetup paperSize="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L102"/>
  <sheetViews>
    <sheetView showGridLines="0" zoomScaleNormal="100" workbookViewId="0"/>
  </sheetViews>
  <sheetFormatPr defaultColWidth="3.625" defaultRowHeight="18" customHeight="1" x14ac:dyDescent="0.15"/>
  <cols>
    <col min="1" max="1" width="2.25" style="8" customWidth="1"/>
    <col min="2" max="2" width="0.125" style="8" customWidth="1"/>
    <col min="3" max="3" width="3.5" style="8" customWidth="1"/>
    <col min="4" max="4" width="1.875" style="6" customWidth="1"/>
    <col min="5" max="5" width="27" style="6" customWidth="1"/>
    <col min="6" max="10" width="8.375" style="32" customWidth="1"/>
    <col min="11" max="11" width="0.125" style="8" hidden="1" customWidth="1"/>
    <col min="12" max="12" width="0.375" style="8" customWidth="1"/>
    <col min="13" max="16384" width="3.625" style="8"/>
  </cols>
  <sheetData>
    <row r="2" spans="1:10" s="6" customFormat="1" ht="39.950000000000003" customHeight="1" x14ac:dyDescent="0.15">
      <c r="C2" s="231" t="s">
        <v>138</v>
      </c>
      <c r="D2" s="231"/>
      <c r="E2" s="231"/>
      <c r="F2" s="231"/>
      <c r="G2" s="231"/>
      <c r="H2" s="231"/>
      <c r="I2" s="231"/>
      <c r="J2" s="231"/>
    </row>
    <row r="3" spans="1:10" ht="22.5" customHeight="1" x14ac:dyDescent="0.15">
      <c r="C3" s="240" t="s">
        <v>139</v>
      </c>
      <c r="D3" s="237"/>
      <c r="E3" s="238"/>
      <c r="F3" s="130" t="s">
        <v>140</v>
      </c>
      <c r="G3" s="130" t="s">
        <v>141</v>
      </c>
      <c r="H3" s="134" t="s">
        <v>142</v>
      </c>
      <c r="I3" s="158" t="s">
        <v>143</v>
      </c>
      <c r="J3" s="164" t="s">
        <v>274</v>
      </c>
    </row>
    <row r="4" spans="1:10" ht="22.5" customHeight="1" x14ac:dyDescent="0.15">
      <c r="A4" s="6"/>
      <c r="B4" s="6"/>
      <c r="C4" s="232" t="s">
        <v>144</v>
      </c>
      <c r="D4" s="239" t="s">
        <v>145</v>
      </c>
      <c r="E4" s="218"/>
      <c r="F4" s="131">
        <v>4553.5565921492698</v>
      </c>
      <c r="G4" s="131">
        <v>4428.3032385042043</v>
      </c>
      <c r="H4" s="131">
        <v>4374.3832433200678</v>
      </c>
      <c r="I4" s="131">
        <v>4332.6496827291576</v>
      </c>
      <c r="J4" s="131">
        <v>4515.0408455181187</v>
      </c>
    </row>
    <row r="5" spans="1:10" ht="22.5" customHeight="1" x14ac:dyDescent="0.15">
      <c r="A5" s="6"/>
      <c r="B5" s="6"/>
      <c r="C5" s="233"/>
      <c r="D5" s="19"/>
      <c r="E5" s="20" t="s">
        <v>146</v>
      </c>
      <c r="F5" s="132">
        <v>8038.1282051282051</v>
      </c>
      <c r="G5" s="132">
        <v>7082.125</v>
      </c>
      <c r="H5" s="132">
        <v>4253.1388888888887</v>
      </c>
      <c r="I5" s="132">
        <v>5096.818181818182</v>
      </c>
      <c r="J5" s="132">
        <v>6490.35</v>
      </c>
    </row>
    <row r="6" spans="1:10" ht="22.5" customHeight="1" x14ac:dyDescent="0.15">
      <c r="A6" s="6"/>
      <c r="B6" s="6"/>
      <c r="C6" s="233"/>
      <c r="D6" s="19"/>
      <c r="E6" s="22" t="s">
        <v>120</v>
      </c>
      <c r="F6" s="133">
        <v>4859.9908779042571</v>
      </c>
      <c r="G6" s="133">
        <v>4569.9272341095029</v>
      </c>
      <c r="H6" s="133">
        <v>4491.3745987001803</v>
      </c>
      <c r="I6" s="133">
        <v>4723.4427120078999</v>
      </c>
      <c r="J6" s="133">
        <v>4762.6910834813498</v>
      </c>
    </row>
    <row r="7" spans="1:10" ht="22.5" customHeight="1" x14ac:dyDescent="0.15">
      <c r="A7" s="6"/>
      <c r="B7" s="6"/>
      <c r="C7" s="233"/>
      <c r="D7" s="19"/>
      <c r="E7" s="22" t="s">
        <v>147</v>
      </c>
      <c r="F7" s="133">
        <v>43663.543478260872</v>
      </c>
      <c r="G7" s="133">
        <v>40958.595744680853</v>
      </c>
      <c r="H7" s="133">
        <v>37194.175675675673</v>
      </c>
      <c r="I7" s="133">
        <v>26014.385964912282</v>
      </c>
      <c r="J7" s="133">
        <v>22992.748663101604</v>
      </c>
    </row>
    <row r="8" spans="1:10" ht="22.5" customHeight="1" x14ac:dyDescent="0.15">
      <c r="A8" s="6"/>
      <c r="B8" s="6"/>
      <c r="C8" s="233"/>
      <c r="D8" s="19"/>
      <c r="E8" s="22" t="s">
        <v>148</v>
      </c>
      <c r="F8" s="133">
        <v>4443.2906384645512</v>
      </c>
      <c r="G8" s="133">
        <v>4659.532926829268</v>
      </c>
      <c r="H8" s="133">
        <v>4951.6982553528942</v>
      </c>
      <c r="I8" s="133">
        <v>4617.5036598117813</v>
      </c>
      <c r="J8" s="133">
        <v>4747.8552083333334</v>
      </c>
    </row>
    <row r="9" spans="1:10" ht="22.5" customHeight="1" x14ac:dyDescent="0.15">
      <c r="A9" s="6"/>
      <c r="B9" s="6"/>
      <c r="C9" s="233"/>
      <c r="D9" s="19"/>
      <c r="E9" s="22" t="s">
        <v>149</v>
      </c>
      <c r="F9" s="133">
        <v>3009.113377866041</v>
      </c>
      <c r="G9" s="133">
        <v>2973.8274424506071</v>
      </c>
      <c r="H9" s="133">
        <v>2969.0665087463558</v>
      </c>
      <c r="I9" s="133">
        <v>3064.2489959839359</v>
      </c>
      <c r="J9" s="133">
        <v>3347.0655821917808</v>
      </c>
    </row>
    <row r="10" spans="1:10" ht="22.5" customHeight="1" x14ac:dyDescent="0.15">
      <c r="A10" s="6"/>
      <c r="B10" s="6"/>
      <c r="C10" s="233"/>
      <c r="D10" s="19"/>
      <c r="E10" s="22" t="s">
        <v>150</v>
      </c>
      <c r="F10" s="133">
        <v>4760</v>
      </c>
      <c r="G10" s="133">
        <v>4861</v>
      </c>
      <c r="H10" s="133">
        <v>4926.2</v>
      </c>
      <c r="I10" s="133">
        <v>4777.3056872037914</v>
      </c>
      <c r="J10" s="133">
        <v>4997.3014867841412</v>
      </c>
    </row>
    <row r="11" spans="1:10" ht="22.5" customHeight="1" x14ac:dyDescent="0.15">
      <c r="A11" s="6"/>
      <c r="B11" s="6"/>
      <c r="C11" s="233"/>
      <c r="D11" s="19"/>
      <c r="E11" s="22" t="s">
        <v>151</v>
      </c>
      <c r="F11" s="133">
        <v>12917.8</v>
      </c>
      <c r="G11" s="133">
        <v>12720.2</v>
      </c>
      <c r="H11" s="133">
        <v>11973.3</v>
      </c>
      <c r="I11" s="133">
        <v>11818.176470588236</v>
      </c>
      <c r="J11" s="133">
        <v>12724.9</v>
      </c>
    </row>
    <row r="12" spans="1:10" ht="22.5" customHeight="1" x14ac:dyDescent="0.15">
      <c r="A12" s="6"/>
      <c r="B12" s="6"/>
      <c r="C12" s="233"/>
      <c r="D12" s="19"/>
      <c r="E12" s="22" t="s">
        <v>152</v>
      </c>
      <c r="F12" s="133">
        <v>6777.4</v>
      </c>
      <c r="G12" s="133">
        <v>7314.7</v>
      </c>
      <c r="H12" s="133">
        <v>6972.2</v>
      </c>
      <c r="I12" s="133">
        <v>6874.8109589041096</v>
      </c>
      <c r="J12" s="133">
        <v>7222.1851851851852</v>
      </c>
    </row>
    <row r="13" spans="1:10" ht="22.5" customHeight="1" x14ac:dyDescent="0.15">
      <c r="A13" s="6"/>
      <c r="B13" s="6"/>
      <c r="C13" s="233"/>
      <c r="D13" s="19"/>
      <c r="E13" s="22" t="s">
        <v>153</v>
      </c>
      <c r="F13" s="133">
        <v>4426.5</v>
      </c>
      <c r="G13" s="133">
        <v>4282</v>
      </c>
      <c r="H13" s="133">
        <v>4322.5</v>
      </c>
      <c r="I13" s="133">
        <v>3990.84808259587</v>
      </c>
      <c r="J13" s="133">
        <v>4255.217327459618</v>
      </c>
    </row>
    <row r="14" spans="1:10" ht="22.5" customHeight="1" x14ac:dyDescent="0.15">
      <c r="A14" s="6"/>
      <c r="B14" s="6"/>
      <c r="C14" s="233"/>
      <c r="D14" s="19"/>
      <c r="E14" s="22" t="s">
        <v>154</v>
      </c>
      <c r="F14" s="133">
        <v>3931.6</v>
      </c>
      <c r="G14" s="133">
        <v>3759.4</v>
      </c>
      <c r="H14" s="133">
        <v>2856.6</v>
      </c>
      <c r="I14" s="133">
        <v>2337.031328320802</v>
      </c>
      <c r="J14" s="133">
        <v>2760.3887500000001</v>
      </c>
    </row>
    <row r="15" spans="1:10" ht="22.5" customHeight="1" x14ac:dyDescent="0.15">
      <c r="A15" s="6"/>
      <c r="B15" s="6"/>
      <c r="C15" s="233"/>
      <c r="D15" s="19"/>
      <c r="E15" s="22" t="s">
        <v>155</v>
      </c>
      <c r="F15" s="133">
        <v>2129.1</v>
      </c>
      <c r="G15" s="133">
        <v>2150.1999999999998</v>
      </c>
      <c r="H15" s="133">
        <v>1252.2</v>
      </c>
      <c r="I15" s="133">
        <v>1387.1435950413222</v>
      </c>
      <c r="J15" s="133">
        <v>1852.6303418803418</v>
      </c>
    </row>
    <row r="16" spans="1:10" ht="22.5" customHeight="1" x14ac:dyDescent="0.15">
      <c r="A16" s="6"/>
      <c r="B16" s="6"/>
      <c r="C16" s="233"/>
      <c r="D16" s="19"/>
      <c r="E16" s="22" t="s">
        <v>156</v>
      </c>
      <c r="F16" s="133">
        <v>2971</v>
      </c>
      <c r="G16" s="133">
        <v>2960.1</v>
      </c>
      <c r="H16" s="133">
        <v>2088.9</v>
      </c>
      <c r="I16" s="133">
        <v>2058.7894736842104</v>
      </c>
      <c r="J16" s="133">
        <v>2071.8000000000002</v>
      </c>
    </row>
    <row r="17" spans="1:10" ht="22.5" customHeight="1" x14ac:dyDescent="0.15">
      <c r="A17" s="6"/>
      <c r="B17" s="6"/>
      <c r="C17" s="233"/>
      <c r="D17" s="24"/>
      <c r="E17" s="25" t="s">
        <v>157</v>
      </c>
      <c r="F17" s="133">
        <v>4175.3999999999996</v>
      </c>
      <c r="G17" s="133">
        <v>4062.3</v>
      </c>
      <c r="H17" s="133">
        <v>4177.4857723577234</v>
      </c>
      <c r="I17" s="133">
        <v>3775.8215987294866</v>
      </c>
      <c r="J17" s="133">
        <v>4460.0485036119708</v>
      </c>
    </row>
    <row r="18" spans="1:10" ht="22.5" customHeight="1" x14ac:dyDescent="0.15">
      <c r="A18" s="6"/>
      <c r="B18" s="6"/>
      <c r="C18" s="234" t="s">
        <v>281</v>
      </c>
      <c r="D18" s="241" t="s">
        <v>145</v>
      </c>
      <c r="E18" s="242"/>
      <c r="F18" s="114">
        <v>18.100000000000001</v>
      </c>
      <c r="G18" s="114">
        <v>18</v>
      </c>
      <c r="H18" s="114">
        <v>18.899999999999999</v>
      </c>
      <c r="I18" s="114">
        <v>19.502863549397365</v>
      </c>
      <c r="J18" s="166">
        <v>18.2</v>
      </c>
    </row>
    <row r="19" spans="1:10" ht="22.5" customHeight="1" x14ac:dyDescent="0.15">
      <c r="A19" s="6"/>
      <c r="B19" s="6"/>
      <c r="C19" s="233"/>
      <c r="D19" s="19"/>
      <c r="E19" s="20" t="s">
        <v>146</v>
      </c>
      <c r="F19" s="27">
        <v>58.4</v>
      </c>
      <c r="G19" s="27">
        <v>63.3</v>
      </c>
      <c r="H19" s="115">
        <v>50.6</v>
      </c>
      <c r="I19" s="116">
        <v>45.652098681491829</v>
      </c>
      <c r="J19" s="167">
        <v>45.6</v>
      </c>
    </row>
    <row r="20" spans="1:10" ht="22.5" customHeight="1" x14ac:dyDescent="0.15">
      <c r="A20" s="6"/>
      <c r="B20" s="6"/>
      <c r="C20" s="233"/>
      <c r="D20" s="19"/>
      <c r="E20" s="22" t="s">
        <v>120</v>
      </c>
      <c r="F20" s="28">
        <v>21.3</v>
      </c>
      <c r="G20" s="28">
        <v>21</v>
      </c>
      <c r="H20" s="28">
        <v>22</v>
      </c>
      <c r="I20" s="116">
        <v>22.810402820961144</v>
      </c>
      <c r="J20" s="167">
        <v>20.9</v>
      </c>
    </row>
    <row r="21" spans="1:10" ht="22.5" customHeight="1" x14ac:dyDescent="0.15">
      <c r="A21" s="6"/>
      <c r="B21" s="6"/>
      <c r="C21" s="233"/>
      <c r="D21" s="19"/>
      <c r="E21" s="22" t="s">
        <v>147</v>
      </c>
      <c r="F21" s="28">
        <v>25.2</v>
      </c>
      <c r="G21" s="28">
        <v>23.4</v>
      </c>
      <c r="H21" s="28">
        <v>22.3</v>
      </c>
      <c r="I21" s="116">
        <v>16.186535774021195</v>
      </c>
      <c r="J21" s="167">
        <v>10.4</v>
      </c>
    </row>
    <row r="22" spans="1:10" ht="22.5" customHeight="1" x14ac:dyDescent="0.15">
      <c r="A22" s="6"/>
      <c r="B22" s="6"/>
      <c r="C22" s="233"/>
      <c r="D22" s="19"/>
      <c r="E22" s="22" t="s">
        <v>148</v>
      </c>
      <c r="F22" s="28">
        <v>36.9</v>
      </c>
      <c r="G22" s="28">
        <v>36.5</v>
      </c>
      <c r="H22" s="28">
        <v>38.299999999999997</v>
      </c>
      <c r="I22" s="116">
        <v>37.358986416509154</v>
      </c>
      <c r="J22" s="167">
        <v>36.5</v>
      </c>
    </row>
    <row r="23" spans="1:10" ht="22.5" customHeight="1" x14ac:dyDescent="0.15">
      <c r="A23" s="6"/>
      <c r="B23" s="6"/>
      <c r="C23" s="233"/>
      <c r="D23" s="19"/>
      <c r="E23" s="22" t="s">
        <v>149</v>
      </c>
      <c r="F23" s="28">
        <v>7.2</v>
      </c>
      <c r="G23" s="28">
        <v>7.4</v>
      </c>
      <c r="H23" s="28">
        <v>8</v>
      </c>
      <c r="I23" s="116">
        <v>8.623120244212755</v>
      </c>
      <c r="J23" s="167">
        <v>8.6</v>
      </c>
    </row>
    <row r="24" spans="1:10" ht="22.5" customHeight="1" x14ac:dyDescent="0.15">
      <c r="A24" s="6"/>
      <c r="B24" s="6"/>
      <c r="C24" s="233"/>
      <c r="D24" s="19"/>
      <c r="E24" s="22" t="s">
        <v>150</v>
      </c>
      <c r="F24" s="28">
        <v>19.100000000000001</v>
      </c>
      <c r="G24" s="28">
        <v>18.7</v>
      </c>
      <c r="H24" s="28">
        <v>19.600000000000001</v>
      </c>
      <c r="I24" s="116">
        <v>20.385515312848252</v>
      </c>
      <c r="J24" s="167">
        <v>18.8</v>
      </c>
    </row>
    <row r="25" spans="1:10" ht="22.5" customHeight="1" x14ac:dyDescent="0.15">
      <c r="A25" s="6"/>
      <c r="B25" s="6"/>
      <c r="C25" s="233"/>
      <c r="D25" s="19"/>
      <c r="E25" s="22" t="s">
        <v>151</v>
      </c>
      <c r="F25" s="28">
        <v>32.4</v>
      </c>
      <c r="G25" s="28">
        <v>29.8</v>
      </c>
      <c r="H25" s="28">
        <v>29.6</v>
      </c>
      <c r="I25" s="116">
        <v>30.682311042693694</v>
      </c>
      <c r="J25" s="167">
        <v>31.3</v>
      </c>
    </row>
    <row r="26" spans="1:10" ht="22.5" customHeight="1" x14ac:dyDescent="0.15">
      <c r="A26" s="6"/>
      <c r="B26" s="6"/>
      <c r="C26" s="233"/>
      <c r="D26" s="19"/>
      <c r="E26" s="22" t="s">
        <v>152</v>
      </c>
      <c r="F26" s="28">
        <v>21.2</v>
      </c>
      <c r="G26" s="28">
        <v>21.1</v>
      </c>
      <c r="H26" s="28">
        <v>22</v>
      </c>
      <c r="I26" s="116">
        <v>23.421270771475754</v>
      </c>
      <c r="J26" s="167">
        <v>22.8</v>
      </c>
    </row>
    <row r="27" spans="1:10" ht="22.5" customHeight="1" x14ac:dyDescent="0.15">
      <c r="A27" s="6"/>
      <c r="B27" s="6"/>
      <c r="C27" s="233"/>
      <c r="D27" s="19"/>
      <c r="E27" s="22" t="s">
        <v>153</v>
      </c>
      <c r="F27" s="28">
        <v>20.8</v>
      </c>
      <c r="G27" s="28">
        <v>21.5</v>
      </c>
      <c r="H27" s="28">
        <v>21.5</v>
      </c>
      <c r="I27" s="116">
        <v>21.839498037686241</v>
      </c>
      <c r="J27" s="167">
        <v>22.9</v>
      </c>
    </row>
    <row r="28" spans="1:10" ht="22.5" customHeight="1" x14ac:dyDescent="0.15">
      <c r="A28" s="6"/>
      <c r="B28" s="6"/>
      <c r="C28" s="233"/>
      <c r="D28" s="19"/>
      <c r="E28" s="22" t="s">
        <v>154</v>
      </c>
      <c r="F28" s="28">
        <v>44.6</v>
      </c>
      <c r="G28" s="28">
        <v>42.1</v>
      </c>
      <c r="H28" s="28">
        <v>39</v>
      </c>
      <c r="I28" s="116">
        <v>40.42943036362513</v>
      </c>
      <c r="J28" s="169">
        <v>40</v>
      </c>
    </row>
    <row r="29" spans="1:10" ht="22.5" customHeight="1" x14ac:dyDescent="0.15">
      <c r="A29" s="6"/>
      <c r="B29" s="6"/>
      <c r="C29" s="233"/>
      <c r="D29" s="19"/>
      <c r="E29" s="22" t="s">
        <v>155</v>
      </c>
      <c r="F29" s="28">
        <v>45.2</v>
      </c>
      <c r="G29" s="28">
        <v>45.9</v>
      </c>
      <c r="H29" s="28">
        <v>38.299999999999997</v>
      </c>
      <c r="I29" s="116">
        <v>42.572163948272518</v>
      </c>
      <c r="J29" s="167">
        <v>45.6</v>
      </c>
    </row>
    <row r="30" spans="1:10" ht="22.5" customHeight="1" x14ac:dyDescent="0.15">
      <c r="A30" s="6"/>
      <c r="B30" s="6"/>
      <c r="C30" s="233"/>
      <c r="D30" s="19"/>
      <c r="E30" s="22" t="s">
        <v>156</v>
      </c>
      <c r="F30" s="28">
        <v>38.6</v>
      </c>
      <c r="G30" s="28">
        <v>43.5</v>
      </c>
      <c r="H30" s="28">
        <v>39.700000000000003</v>
      </c>
      <c r="I30" s="116">
        <v>42.158754108961574</v>
      </c>
      <c r="J30" s="167">
        <v>39.799999999999997</v>
      </c>
    </row>
    <row r="31" spans="1:10" ht="22.5" customHeight="1" x14ac:dyDescent="0.15">
      <c r="A31" s="6"/>
      <c r="B31" s="6"/>
      <c r="C31" s="235"/>
      <c r="D31" s="24"/>
      <c r="E31" s="25" t="s">
        <v>157</v>
      </c>
      <c r="F31" s="29">
        <v>52</v>
      </c>
      <c r="G31" s="29">
        <v>52.3</v>
      </c>
      <c r="H31" s="29">
        <v>52.3</v>
      </c>
      <c r="I31" s="116">
        <v>48.636969848806935</v>
      </c>
      <c r="J31" s="167">
        <v>49.8</v>
      </c>
    </row>
    <row r="32" spans="1:10" ht="21.75" customHeight="1" x14ac:dyDescent="0.15">
      <c r="A32" s="6"/>
      <c r="B32" s="6"/>
      <c r="C32" s="243" t="s">
        <v>271</v>
      </c>
      <c r="D32" s="243"/>
      <c r="E32" s="243"/>
      <c r="F32" s="243"/>
      <c r="G32" s="243"/>
      <c r="H32" s="243"/>
      <c r="I32" s="243"/>
      <c r="J32" s="243"/>
    </row>
    <row r="33" spans="1:12" ht="45" customHeight="1" x14ac:dyDescent="0.15">
      <c r="A33" s="6"/>
      <c r="B33" s="6"/>
      <c r="C33" s="207" t="s">
        <v>272</v>
      </c>
      <c r="D33" s="207"/>
      <c r="E33" s="207"/>
      <c r="F33" s="207"/>
      <c r="G33" s="207"/>
      <c r="H33" s="207"/>
      <c r="I33" s="207"/>
      <c r="J33" s="207"/>
    </row>
    <row r="34" spans="1:12" ht="44.25" customHeight="1" x14ac:dyDescent="0.15">
      <c r="A34" s="6"/>
      <c r="B34" s="6"/>
      <c r="C34" s="207" t="s">
        <v>276</v>
      </c>
      <c r="D34" s="207"/>
      <c r="E34" s="207"/>
      <c r="F34" s="207"/>
      <c r="G34" s="207"/>
      <c r="H34" s="207"/>
      <c r="I34" s="207"/>
      <c r="J34" s="207"/>
      <c r="K34" s="207"/>
    </row>
    <row r="35" spans="1:12" ht="45" customHeight="1" x14ac:dyDescent="0.15">
      <c r="A35" s="6"/>
      <c r="B35" s="6"/>
      <c r="C35" s="207" t="s">
        <v>277</v>
      </c>
      <c r="D35" s="207"/>
      <c r="E35" s="207"/>
      <c r="F35" s="207"/>
      <c r="G35" s="207"/>
      <c r="H35" s="207"/>
      <c r="I35" s="207"/>
      <c r="J35" s="207"/>
      <c r="K35" s="207"/>
    </row>
    <row r="36" spans="1:12" ht="22.5" customHeight="1" x14ac:dyDescent="0.15">
      <c r="A36" s="6"/>
      <c r="B36" s="6"/>
      <c r="C36" s="6"/>
      <c r="D36" s="135"/>
      <c r="E36" s="135"/>
      <c r="F36" s="135"/>
      <c r="G36" s="135"/>
      <c r="H36" s="135"/>
      <c r="I36" s="135"/>
      <c r="J36" s="135"/>
    </row>
    <row r="37" spans="1:12" s="30" customFormat="1" ht="39.950000000000003" customHeight="1" x14ac:dyDescent="0.15">
      <c r="C37" s="231" t="s">
        <v>158</v>
      </c>
      <c r="D37" s="231"/>
      <c r="E37" s="231"/>
      <c r="F37" s="231"/>
      <c r="G37" s="231"/>
      <c r="H37" s="231"/>
      <c r="I37" s="231"/>
      <c r="J37" s="231"/>
    </row>
    <row r="38" spans="1:12" ht="21.75" customHeight="1" x14ac:dyDescent="0.15">
      <c r="B38" s="54"/>
      <c r="C38" s="236" t="s">
        <v>139</v>
      </c>
      <c r="D38" s="237"/>
      <c r="E38" s="238"/>
      <c r="F38" s="64" t="s">
        <v>140</v>
      </c>
      <c r="G38" s="64" t="s">
        <v>141</v>
      </c>
      <c r="H38" s="64" t="s">
        <v>159</v>
      </c>
      <c r="I38" s="165" t="s">
        <v>160</v>
      </c>
      <c r="J38" s="65" t="s">
        <v>275</v>
      </c>
      <c r="L38" s="18"/>
    </row>
    <row r="39" spans="1:12" ht="21.75" customHeight="1" x14ac:dyDescent="0.15">
      <c r="A39" s="6"/>
      <c r="B39" s="6"/>
      <c r="C39" s="232" t="s">
        <v>282</v>
      </c>
      <c r="D39" s="244" t="s">
        <v>145</v>
      </c>
      <c r="E39" s="245"/>
      <c r="F39" s="113">
        <v>48.6</v>
      </c>
      <c r="G39" s="113">
        <v>50.1</v>
      </c>
      <c r="H39" s="113">
        <v>50.7</v>
      </c>
      <c r="I39" s="122">
        <v>47.72618120313669</v>
      </c>
      <c r="J39" s="122">
        <v>47.867265156015762</v>
      </c>
    </row>
    <row r="40" spans="1:12" ht="21.75" customHeight="1" x14ac:dyDescent="0.15">
      <c r="A40" s="6"/>
      <c r="B40" s="6"/>
      <c r="C40" s="233"/>
      <c r="D40" s="162"/>
      <c r="E40" s="20" t="s">
        <v>146</v>
      </c>
      <c r="F40" s="66">
        <v>15.1</v>
      </c>
      <c r="G40" s="66">
        <v>11.3</v>
      </c>
      <c r="H40" s="117">
        <v>17.2</v>
      </c>
      <c r="I40" s="123">
        <v>17.629219772253879</v>
      </c>
      <c r="J40" s="123">
        <v>14.98108730653971</v>
      </c>
    </row>
    <row r="41" spans="1:12" ht="21.75" customHeight="1" x14ac:dyDescent="0.15">
      <c r="A41" s="6"/>
      <c r="B41" s="6"/>
      <c r="C41" s="233"/>
      <c r="D41" s="8"/>
      <c r="E41" s="159" t="s">
        <v>120</v>
      </c>
      <c r="F41" s="68">
        <v>47.8</v>
      </c>
      <c r="G41" s="68">
        <v>50.8</v>
      </c>
      <c r="H41" s="118">
        <v>51</v>
      </c>
      <c r="I41" s="123">
        <v>46.243078810591534</v>
      </c>
      <c r="J41" s="123">
        <v>46.717475143573395</v>
      </c>
    </row>
    <row r="42" spans="1:12" ht="21.75" customHeight="1" x14ac:dyDescent="0.15">
      <c r="A42" s="6"/>
      <c r="B42" s="6"/>
      <c r="C42" s="233"/>
      <c r="D42" s="162"/>
      <c r="E42" s="22" t="s">
        <v>147</v>
      </c>
      <c r="F42" s="67">
        <v>21</v>
      </c>
      <c r="G42" s="67">
        <v>21.9</v>
      </c>
      <c r="H42" s="118">
        <v>22.3</v>
      </c>
      <c r="I42" s="123">
        <v>27.261959016474041</v>
      </c>
      <c r="J42" s="123">
        <v>27.966733990069876</v>
      </c>
    </row>
    <row r="43" spans="1:12" ht="21.75" customHeight="1" x14ac:dyDescent="0.15">
      <c r="A43" s="6"/>
      <c r="B43" s="6"/>
      <c r="C43" s="233"/>
      <c r="D43" s="162"/>
      <c r="E43" s="22" t="s">
        <v>148</v>
      </c>
      <c r="F43" s="68">
        <v>55.8</v>
      </c>
      <c r="G43" s="68">
        <v>54.8</v>
      </c>
      <c r="H43" s="119">
        <v>53.9</v>
      </c>
      <c r="I43" s="123">
        <v>52.787176201403305</v>
      </c>
      <c r="J43" s="123">
        <v>53.949374655500513</v>
      </c>
    </row>
    <row r="44" spans="1:12" ht="21.75" customHeight="1" x14ac:dyDescent="0.15">
      <c r="A44" s="6"/>
      <c r="B44" s="6"/>
      <c r="C44" s="233"/>
      <c r="D44" s="162"/>
      <c r="E44" s="22" t="s">
        <v>149</v>
      </c>
      <c r="F44" s="68">
        <v>48.6</v>
      </c>
      <c r="G44" s="68">
        <v>49.5</v>
      </c>
      <c r="H44" s="119">
        <v>49.7</v>
      </c>
      <c r="I44" s="123">
        <v>46.401102035194903</v>
      </c>
      <c r="J44" s="123">
        <v>44.099183587668264</v>
      </c>
    </row>
    <row r="45" spans="1:12" ht="21.75" customHeight="1" x14ac:dyDescent="0.15">
      <c r="A45" s="6"/>
      <c r="B45" s="6"/>
      <c r="C45" s="233"/>
      <c r="D45" s="162"/>
      <c r="E45" s="22" t="s">
        <v>150</v>
      </c>
      <c r="F45" s="68">
        <v>49.3</v>
      </c>
      <c r="G45" s="69">
        <v>50</v>
      </c>
      <c r="H45" s="120">
        <v>49.5</v>
      </c>
      <c r="I45" s="123">
        <v>48.98599565033286</v>
      </c>
      <c r="J45" s="123">
        <v>49.284770927304983</v>
      </c>
    </row>
    <row r="46" spans="1:12" ht="21.75" customHeight="1" x14ac:dyDescent="0.15">
      <c r="A46" s="6"/>
      <c r="B46" s="6"/>
      <c r="C46" s="233"/>
      <c r="D46" s="162"/>
      <c r="E46" s="22" t="s">
        <v>151</v>
      </c>
      <c r="F46" s="67">
        <v>28</v>
      </c>
      <c r="G46" s="67">
        <v>28.6</v>
      </c>
      <c r="H46" s="118">
        <v>30.7</v>
      </c>
      <c r="I46" s="123">
        <v>29.878153246597766</v>
      </c>
      <c r="J46" s="123">
        <v>29.51015332144064</v>
      </c>
    </row>
    <row r="47" spans="1:12" ht="21.75" customHeight="1" x14ac:dyDescent="0.15">
      <c r="A47" s="6"/>
      <c r="B47" s="6"/>
      <c r="C47" s="233"/>
      <c r="D47" s="162"/>
      <c r="E47" s="22" t="s">
        <v>152</v>
      </c>
      <c r="F47" s="68">
        <v>24.8</v>
      </c>
      <c r="G47" s="68">
        <v>24.6</v>
      </c>
      <c r="H47" s="119">
        <v>25.2</v>
      </c>
      <c r="I47" s="123">
        <v>23.175873260438628</v>
      </c>
      <c r="J47" s="123">
        <v>22.930768481258486</v>
      </c>
    </row>
    <row r="48" spans="1:12" ht="21.75" customHeight="1" x14ac:dyDescent="0.15">
      <c r="A48" s="6"/>
      <c r="B48" s="6"/>
      <c r="C48" s="233"/>
      <c r="D48" s="162"/>
      <c r="E48" s="22" t="s">
        <v>153</v>
      </c>
      <c r="F48" s="68">
        <v>60.9</v>
      </c>
      <c r="G48" s="68">
        <v>60.5</v>
      </c>
      <c r="H48" s="119">
        <v>61.3</v>
      </c>
      <c r="I48" s="123">
        <v>58.130953043476808</v>
      </c>
      <c r="J48" s="123">
        <v>58.200022568821964</v>
      </c>
    </row>
    <row r="49" spans="1:10" ht="21.75" customHeight="1" x14ac:dyDescent="0.15">
      <c r="A49" s="6"/>
      <c r="B49" s="6"/>
      <c r="C49" s="233"/>
      <c r="D49" s="162"/>
      <c r="E49" s="22" t="s">
        <v>154</v>
      </c>
      <c r="F49" s="67">
        <v>64.900000000000006</v>
      </c>
      <c r="G49" s="67">
        <v>64.400000000000006</v>
      </c>
      <c r="H49" s="118">
        <v>74.900000000000006</v>
      </c>
      <c r="I49" s="123">
        <v>69.278387435090679</v>
      </c>
      <c r="J49" s="123">
        <v>68.604648530030417</v>
      </c>
    </row>
    <row r="50" spans="1:10" ht="21.75" customHeight="1" x14ac:dyDescent="0.15">
      <c r="A50" s="6"/>
      <c r="B50" s="6"/>
      <c r="C50" s="233"/>
      <c r="D50" s="162"/>
      <c r="E50" s="22" t="s">
        <v>155</v>
      </c>
      <c r="F50" s="68">
        <v>47.1</v>
      </c>
      <c r="G50" s="68">
        <v>47.2</v>
      </c>
      <c r="H50" s="119">
        <v>72.900000000000006</v>
      </c>
      <c r="I50" s="123">
        <v>56.968771882587774</v>
      </c>
      <c r="J50" s="123">
        <v>47.598355768132862</v>
      </c>
    </row>
    <row r="51" spans="1:10" ht="21.75" customHeight="1" x14ac:dyDescent="0.15">
      <c r="A51" s="6"/>
      <c r="B51" s="6"/>
      <c r="C51" s="233"/>
      <c r="D51" s="162"/>
      <c r="E51" s="22" t="s">
        <v>156</v>
      </c>
      <c r="F51" s="68">
        <v>57.2</v>
      </c>
      <c r="G51" s="68">
        <v>64.900000000000006</v>
      </c>
      <c r="H51" s="119">
        <v>85.7</v>
      </c>
      <c r="I51" s="123">
        <v>64.296640763629682</v>
      </c>
      <c r="J51" s="123">
        <v>68.001254947388745</v>
      </c>
    </row>
    <row r="52" spans="1:10" ht="21.75" customHeight="1" x14ac:dyDescent="0.15">
      <c r="A52" s="6"/>
      <c r="B52" s="6"/>
      <c r="C52" s="246"/>
      <c r="D52" s="163"/>
      <c r="E52" s="25" t="s">
        <v>157</v>
      </c>
      <c r="F52" s="70">
        <v>71.099999999999994</v>
      </c>
      <c r="G52" s="70">
        <v>70.400000000000006</v>
      </c>
      <c r="H52" s="121">
        <v>72</v>
      </c>
      <c r="I52" s="124">
        <v>69.647858863481602</v>
      </c>
      <c r="J52" s="124">
        <v>64.265071369782916</v>
      </c>
    </row>
    <row r="53" spans="1:10" ht="21.75" customHeight="1" x14ac:dyDescent="0.15">
      <c r="A53" s="6"/>
      <c r="B53" s="6"/>
      <c r="C53" s="234" t="s">
        <v>161</v>
      </c>
      <c r="D53" s="241" t="s">
        <v>145</v>
      </c>
      <c r="E53" s="242"/>
      <c r="F53" s="31">
        <v>882.3</v>
      </c>
      <c r="G53" s="31">
        <v>862.4</v>
      </c>
      <c r="H53" s="31">
        <v>845.8</v>
      </c>
      <c r="I53" s="31">
        <v>910.01492820986152</v>
      </c>
      <c r="J53" s="31">
        <v>909.70488090812171</v>
      </c>
    </row>
    <row r="54" spans="1:10" ht="21.75" customHeight="1" x14ac:dyDescent="0.15">
      <c r="A54" s="6"/>
      <c r="B54" s="6"/>
      <c r="C54" s="233"/>
      <c r="D54" s="8"/>
      <c r="E54" s="160" t="s">
        <v>117</v>
      </c>
      <c r="F54" s="21">
        <v>4961.8</v>
      </c>
      <c r="G54" s="21">
        <v>5942</v>
      </c>
      <c r="H54" s="126">
        <v>3535.3</v>
      </c>
      <c r="I54" s="129">
        <v>3782.7490454703229</v>
      </c>
      <c r="J54" s="129">
        <v>4715.1107882310207</v>
      </c>
    </row>
    <row r="55" spans="1:10" ht="21.75" customHeight="1" x14ac:dyDescent="0.15">
      <c r="A55" s="6"/>
      <c r="B55" s="6"/>
      <c r="C55" s="233"/>
      <c r="D55" s="8"/>
      <c r="E55" s="159" t="s">
        <v>120</v>
      </c>
      <c r="F55" s="23">
        <v>1170</v>
      </c>
      <c r="G55" s="23">
        <v>1101.5999999999999</v>
      </c>
      <c r="H55" s="127">
        <v>1073.0999999999999</v>
      </c>
      <c r="I55" s="129">
        <v>1197.957281820587</v>
      </c>
      <c r="J55" s="129">
        <v>1196.7107398358396</v>
      </c>
    </row>
    <row r="56" spans="1:10" ht="21.75" customHeight="1" x14ac:dyDescent="0.15">
      <c r="A56" s="6"/>
      <c r="B56" s="6"/>
      <c r="C56" s="233"/>
      <c r="D56" s="8"/>
      <c r="E56" s="159" t="s">
        <v>147</v>
      </c>
      <c r="F56" s="23">
        <v>3544.9</v>
      </c>
      <c r="G56" s="23">
        <v>3337.1</v>
      </c>
      <c r="H56" s="127">
        <v>3043.9</v>
      </c>
      <c r="I56" s="129">
        <v>2515.2694937968404</v>
      </c>
      <c r="J56" s="129">
        <v>2463.5840667400075</v>
      </c>
    </row>
    <row r="57" spans="1:10" ht="21.75" customHeight="1" x14ac:dyDescent="0.15">
      <c r="A57" s="6"/>
      <c r="B57" s="6"/>
      <c r="C57" s="233"/>
      <c r="D57" s="8"/>
      <c r="E57" s="159" t="s">
        <v>148</v>
      </c>
      <c r="F57" s="23">
        <v>1033.9000000000001</v>
      </c>
      <c r="G57" s="23">
        <v>1067.5999999999999</v>
      </c>
      <c r="H57" s="127">
        <v>1098.3</v>
      </c>
      <c r="I57" s="129">
        <v>1092.952200689969</v>
      </c>
      <c r="J57" s="129">
        <v>1098.3846130983698</v>
      </c>
    </row>
    <row r="58" spans="1:10" ht="21.75" customHeight="1" x14ac:dyDescent="0.15">
      <c r="A58" s="6"/>
      <c r="B58" s="6"/>
      <c r="C58" s="233"/>
      <c r="D58" s="8"/>
      <c r="E58" s="159" t="s">
        <v>149</v>
      </c>
      <c r="F58" s="23">
        <v>1091</v>
      </c>
      <c r="G58" s="23">
        <v>1070.2</v>
      </c>
      <c r="H58" s="127">
        <v>1058.0999999999999</v>
      </c>
      <c r="I58" s="129">
        <v>1158.1601742122352</v>
      </c>
      <c r="J58" s="129">
        <v>1228.9319401945356</v>
      </c>
    </row>
    <row r="59" spans="1:10" ht="21.75" customHeight="1" x14ac:dyDescent="0.15">
      <c r="A59" s="6"/>
      <c r="B59" s="6"/>
      <c r="C59" s="233"/>
      <c r="D59" s="54"/>
      <c r="E59" s="47" t="s">
        <v>150</v>
      </c>
      <c r="F59" s="23">
        <v>498.9</v>
      </c>
      <c r="G59" s="23">
        <v>496.5</v>
      </c>
      <c r="H59" s="127">
        <v>493.6</v>
      </c>
      <c r="I59" s="129">
        <v>510.69674393703633</v>
      </c>
      <c r="J59" s="129">
        <v>524.20240518177786</v>
      </c>
    </row>
    <row r="60" spans="1:10" ht="21.75" customHeight="1" x14ac:dyDescent="0.15">
      <c r="A60" s="6"/>
      <c r="B60" s="6"/>
      <c r="C60" s="233"/>
      <c r="D60" s="54"/>
      <c r="E60" s="47" t="s">
        <v>151</v>
      </c>
      <c r="F60" s="23">
        <v>1808.3</v>
      </c>
      <c r="G60" s="23">
        <v>1709.6</v>
      </c>
      <c r="H60" s="127">
        <v>1587.8</v>
      </c>
      <c r="I60" s="129">
        <v>1732.6621483879044</v>
      </c>
      <c r="J60" s="129">
        <v>1803.0003010927896</v>
      </c>
    </row>
    <row r="61" spans="1:10" ht="21.75" customHeight="1" x14ac:dyDescent="0.15">
      <c r="A61" s="6"/>
      <c r="B61" s="6"/>
      <c r="C61" s="233"/>
      <c r="D61" s="54"/>
      <c r="E61" s="47" t="s">
        <v>152</v>
      </c>
      <c r="F61" s="23">
        <v>1819.9</v>
      </c>
      <c r="G61" s="23">
        <v>1860.4</v>
      </c>
      <c r="H61" s="127">
        <v>1845.9</v>
      </c>
      <c r="I61" s="129">
        <v>2015.3752277638882</v>
      </c>
      <c r="J61" s="129">
        <v>2244.8611455492191</v>
      </c>
    </row>
    <row r="62" spans="1:10" ht="21.75" customHeight="1" x14ac:dyDescent="0.15">
      <c r="A62" s="6"/>
      <c r="B62" s="6"/>
      <c r="C62" s="233"/>
      <c r="D62" s="54"/>
      <c r="E62" s="47" t="s">
        <v>153</v>
      </c>
      <c r="F62" s="23">
        <v>1010.8</v>
      </c>
      <c r="G62" s="23">
        <v>964.2</v>
      </c>
      <c r="H62" s="127">
        <v>994.5</v>
      </c>
      <c r="I62" s="129">
        <v>997.67431181170741</v>
      </c>
      <c r="J62" s="129">
        <v>1049.7612699424731</v>
      </c>
    </row>
    <row r="63" spans="1:10" ht="21.75" customHeight="1" x14ac:dyDescent="0.15">
      <c r="A63" s="6"/>
      <c r="B63" s="6"/>
      <c r="C63" s="233"/>
      <c r="D63" s="54"/>
      <c r="E63" s="47" t="s">
        <v>154</v>
      </c>
      <c r="F63" s="23">
        <v>242.7</v>
      </c>
      <c r="G63" s="23">
        <v>238.9</v>
      </c>
      <c r="H63" s="127">
        <v>200.8</v>
      </c>
      <c r="I63" s="129">
        <v>204.11447535313502</v>
      </c>
      <c r="J63" s="129">
        <v>221.62607272285692</v>
      </c>
    </row>
    <row r="64" spans="1:10" ht="21.75" customHeight="1" x14ac:dyDescent="0.15">
      <c r="A64" s="6"/>
      <c r="B64" s="6"/>
      <c r="C64" s="233"/>
      <c r="D64" s="54"/>
      <c r="E64" s="47" t="s">
        <v>155</v>
      </c>
      <c r="F64" s="23">
        <v>523.6</v>
      </c>
      <c r="G64" s="23">
        <v>531.5</v>
      </c>
      <c r="H64" s="127">
        <v>320.7</v>
      </c>
      <c r="I64" s="129">
        <v>419.50699246715038</v>
      </c>
      <c r="J64" s="129">
        <v>488.91852495115222</v>
      </c>
    </row>
    <row r="65" spans="1:10" ht="21.75" customHeight="1" x14ac:dyDescent="0.15">
      <c r="A65" s="6"/>
      <c r="B65" s="6"/>
      <c r="C65" s="233"/>
      <c r="D65" s="54"/>
      <c r="E65" s="47" t="s">
        <v>156</v>
      </c>
      <c r="F65" s="23">
        <v>350.9</v>
      </c>
      <c r="G65" s="23">
        <v>406.4</v>
      </c>
      <c r="H65" s="127">
        <v>309</v>
      </c>
      <c r="I65" s="129">
        <v>337.59553811196031</v>
      </c>
      <c r="J65" s="129">
        <v>336.35847065508563</v>
      </c>
    </row>
    <row r="66" spans="1:10" ht="21.75" customHeight="1" x14ac:dyDescent="0.15">
      <c r="A66" s="6"/>
      <c r="B66" s="6"/>
      <c r="C66" s="235"/>
      <c r="D66" s="161"/>
      <c r="E66" s="25" t="s">
        <v>157</v>
      </c>
      <c r="F66" s="26">
        <v>427.3</v>
      </c>
      <c r="G66" s="26">
        <v>443.3</v>
      </c>
      <c r="H66" s="128">
        <v>447.8</v>
      </c>
      <c r="I66" s="125">
        <v>469.89434477925187</v>
      </c>
      <c r="J66" s="125">
        <v>500.83228939845014</v>
      </c>
    </row>
    <row r="67" spans="1:10" ht="21.75" customHeight="1" x14ac:dyDescent="0.15">
      <c r="A67" s="6"/>
      <c r="B67" s="6"/>
      <c r="C67" s="191" t="s">
        <v>271</v>
      </c>
      <c r="D67" s="243"/>
      <c r="E67" s="191"/>
      <c r="F67" s="243"/>
      <c r="G67" s="243"/>
      <c r="H67" s="243"/>
      <c r="I67" s="243"/>
      <c r="J67" s="191"/>
    </row>
    <row r="68" spans="1:10" ht="45" customHeight="1" x14ac:dyDescent="0.15">
      <c r="A68" s="6"/>
      <c r="B68" s="6"/>
      <c r="C68" s="207" t="s">
        <v>272</v>
      </c>
      <c r="D68" s="207"/>
      <c r="E68" s="207"/>
      <c r="F68" s="207"/>
      <c r="G68" s="207"/>
      <c r="H68" s="207"/>
      <c r="I68" s="207"/>
      <c r="J68" s="207"/>
    </row>
    <row r="69" spans="1:10" ht="45" customHeight="1" x14ac:dyDescent="0.15">
      <c r="A69" s="6"/>
      <c r="B69" s="6"/>
      <c r="C69" s="207" t="s">
        <v>278</v>
      </c>
      <c r="D69" s="207"/>
      <c r="E69" s="207"/>
      <c r="F69" s="207"/>
      <c r="G69" s="207"/>
      <c r="H69" s="207"/>
      <c r="I69" s="207"/>
      <c r="J69" s="207"/>
    </row>
    <row r="70" spans="1:10" ht="45" customHeight="1" x14ac:dyDescent="0.15">
      <c r="A70" s="6"/>
      <c r="B70" s="6"/>
      <c r="C70" s="207" t="s">
        <v>279</v>
      </c>
      <c r="D70" s="207"/>
      <c r="E70" s="207"/>
      <c r="F70" s="207"/>
      <c r="G70" s="207"/>
      <c r="H70" s="207"/>
      <c r="I70" s="207"/>
      <c r="J70" s="207"/>
    </row>
    <row r="71" spans="1:10" ht="18" customHeight="1" x14ac:dyDescent="0.15">
      <c r="A71" s="6"/>
      <c r="B71" s="6"/>
      <c r="C71" s="6"/>
      <c r="F71" s="8"/>
      <c r="G71" s="8"/>
      <c r="H71" s="8"/>
      <c r="I71" s="8"/>
      <c r="J71" s="8"/>
    </row>
    <row r="72" spans="1:10" ht="18" customHeight="1" x14ac:dyDescent="0.15">
      <c r="A72" s="6"/>
      <c r="B72" s="6"/>
      <c r="C72" s="6"/>
      <c r="F72" s="8"/>
      <c r="G72" s="8"/>
      <c r="H72" s="8"/>
      <c r="I72" s="8"/>
      <c r="J72" s="8"/>
    </row>
    <row r="73" spans="1:10" ht="18" customHeight="1" x14ac:dyDescent="0.15">
      <c r="A73" s="6"/>
      <c r="B73" s="6"/>
      <c r="C73" s="6"/>
      <c r="F73" s="8"/>
      <c r="G73" s="8"/>
      <c r="H73" s="8"/>
      <c r="I73" s="8"/>
      <c r="J73" s="8"/>
    </row>
    <row r="74" spans="1:10" ht="18" customHeight="1" x14ac:dyDescent="0.15">
      <c r="A74" s="6"/>
      <c r="B74" s="6"/>
      <c r="C74" s="6"/>
      <c r="F74" s="8"/>
      <c r="G74" s="8"/>
      <c r="H74" s="8"/>
      <c r="I74" s="8"/>
      <c r="J74" s="8"/>
    </row>
    <row r="75" spans="1:10" ht="18" customHeight="1" x14ac:dyDescent="0.15">
      <c r="A75" s="6"/>
      <c r="B75" s="6"/>
      <c r="C75" s="6"/>
      <c r="F75" s="8"/>
      <c r="G75" s="8"/>
      <c r="H75" s="8"/>
      <c r="I75" s="8"/>
      <c r="J75" s="8"/>
    </row>
    <row r="76" spans="1:10" ht="18" customHeight="1" x14ac:dyDescent="0.15">
      <c r="A76" s="6"/>
      <c r="B76" s="6"/>
      <c r="C76" s="6"/>
      <c r="F76" s="8"/>
      <c r="G76" s="8"/>
      <c r="H76" s="8"/>
      <c r="I76" s="8"/>
      <c r="J76" s="8"/>
    </row>
    <row r="77" spans="1:10" ht="18" customHeight="1" x14ac:dyDescent="0.15">
      <c r="A77" s="6"/>
      <c r="B77" s="6"/>
      <c r="C77" s="6"/>
      <c r="F77" s="8"/>
      <c r="G77" s="8"/>
      <c r="H77" s="8"/>
      <c r="I77" s="8"/>
      <c r="J77" s="8"/>
    </row>
    <row r="78" spans="1:10" ht="18" customHeight="1" x14ac:dyDescent="0.15">
      <c r="A78" s="6"/>
      <c r="B78" s="6"/>
      <c r="C78" s="6"/>
      <c r="F78" s="8"/>
      <c r="G78" s="8"/>
      <c r="H78" s="8"/>
      <c r="I78" s="8"/>
      <c r="J78" s="8"/>
    </row>
    <row r="79" spans="1:10" ht="18" customHeight="1" x14ac:dyDescent="0.15">
      <c r="A79" s="6"/>
      <c r="B79" s="6"/>
      <c r="C79" s="6"/>
      <c r="F79" s="8"/>
      <c r="G79" s="8"/>
      <c r="H79" s="8"/>
      <c r="I79" s="8"/>
      <c r="J79" s="8"/>
    </row>
    <row r="80" spans="1:10" ht="18" customHeight="1" x14ac:dyDescent="0.15">
      <c r="A80" s="6"/>
      <c r="B80" s="6"/>
      <c r="C80" s="6"/>
      <c r="F80" s="8"/>
      <c r="G80" s="8"/>
      <c r="H80" s="8"/>
      <c r="I80" s="8"/>
      <c r="J80" s="8"/>
    </row>
    <row r="81" spans="1:10" ht="18" customHeight="1" x14ac:dyDescent="0.15">
      <c r="A81" s="6"/>
      <c r="B81" s="6"/>
      <c r="C81" s="6"/>
      <c r="F81" s="8"/>
      <c r="G81" s="8"/>
      <c r="H81" s="8"/>
      <c r="I81" s="8"/>
      <c r="J81" s="8"/>
    </row>
    <row r="82" spans="1:10" ht="18" customHeight="1" x14ac:dyDescent="0.15">
      <c r="A82" s="6"/>
      <c r="B82" s="6"/>
      <c r="C82" s="6"/>
      <c r="F82" s="8"/>
      <c r="G82" s="8"/>
      <c r="H82" s="8"/>
      <c r="I82" s="8"/>
      <c r="J82" s="8"/>
    </row>
    <row r="83" spans="1:10" ht="18" customHeight="1" x14ac:dyDescent="0.15">
      <c r="A83" s="6"/>
      <c r="B83" s="6"/>
      <c r="C83" s="6"/>
      <c r="F83" s="8"/>
      <c r="G83" s="8"/>
      <c r="H83" s="8"/>
      <c r="I83" s="8"/>
      <c r="J83" s="8"/>
    </row>
    <row r="84" spans="1:10" ht="18" customHeight="1" x14ac:dyDescent="0.15">
      <c r="A84" s="6"/>
      <c r="B84" s="6"/>
      <c r="C84" s="6"/>
      <c r="F84" s="8"/>
      <c r="G84" s="8"/>
      <c r="H84" s="8"/>
      <c r="I84" s="8"/>
      <c r="J84" s="8"/>
    </row>
    <row r="85" spans="1:10" ht="18" customHeight="1" x14ac:dyDescent="0.15">
      <c r="A85" s="6"/>
      <c r="B85" s="6"/>
      <c r="C85" s="6"/>
      <c r="F85" s="8"/>
      <c r="G85" s="8"/>
      <c r="H85" s="8"/>
      <c r="I85" s="8"/>
      <c r="J85" s="8"/>
    </row>
    <row r="86" spans="1:10" ht="18" customHeight="1" x14ac:dyDescent="0.15">
      <c r="A86" s="6"/>
      <c r="B86" s="6"/>
      <c r="C86" s="6"/>
      <c r="F86" s="8"/>
      <c r="G86" s="8"/>
      <c r="H86" s="8"/>
      <c r="I86" s="8"/>
      <c r="J86" s="8"/>
    </row>
    <row r="87" spans="1:10" ht="18" customHeight="1" x14ac:dyDescent="0.15">
      <c r="A87" s="6"/>
      <c r="B87" s="6"/>
      <c r="C87" s="6"/>
      <c r="F87" s="8"/>
      <c r="G87" s="8"/>
      <c r="H87" s="8"/>
      <c r="I87" s="8"/>
      <c r="J87" s="8"/>
    </row>
    <row r="88" spans="1:10" ht="18" customHeight="1" x14ac:dyDescent="0.15">
      <c r="A88" s="6"/>
      <c r="B88" s="6"/>
      <c r="C88" s="6"/>
      <c r="F88" s="8"/>
      <c r="G88" s="8"/>
      <c r="H88" s="8"/>
      <c r="I88" s="8"/>
      <c r="J88" s="8"/>
    </row>
    <row r="89" spans="1:10" ht="18" customHeight="1" x14ac:dyDescent="0.15">
      <c r="A89" s="6"/>
      <c r="B89" s="6"/>
      <c r="C89" s="6"/>
      <c r="F89" s="8"/>
      <c r="G89" s="8"/>
      <c r="H89" s="8"/>
      <c r="I89" s="8"/>
      <c r="J89" s="8"/>
    </row>
    <row r="90" spans="1:10" ht="18" customHeight="1" x14ac:dyDescent="0.15">
      <c r="A90" s="6"/>
      <c r="B90" s="6"/>
      <c r="C90" s="6"/>
      <c r="F90" s="8"/>
      <c r="G90" s="8"/>
      <c r="H90" s="8"/>
      <c r="I90" s="8"/>
      <c r="J90" s="8"/>
    </row>
    <row r="91" spans="1:10" ht="18" customHeight="1" x14ac:dyDescent="0.15">
      <c r="A91" s="6"/>
      <c r="B91" s="6"/>
      <c r="C91" s="6"/>
      <c r="F91" s="8"/>
      <c r="G91" s="8"/>
      <c r="H91" s="8"/>
      <c r="I91" s="8"/>
      <c r="J91" s="8"/>
    </row>
    <row r="92" spans="1:10" ht="18" customHeight="1" x14ac:dyDescent="0.15">
      <c r="A92" s="6"/>
      <c r="B92" s="6"/>
      <c r="C92" s="6"/>
      <c r="F92" s="8"/>
      <c r="G92" s="8"/>
      <c r="H92" s="8"/>
      <c r="I92" s="8"/>
      <c r="J92" s="8"/>
    </row>
    <row r="93" spans="1:10" ht="18" customHeight="1" x14ac:dyDescent="0.15">
      <c r="A93" s="6"/>
      <c r="B93" s="6"/>
      <c r="C93" s="6"/>
      <c r="F93" s="8"/>
      <c r="G93" s="8"/>
      <c r="H93" s="8"/>
      <c r="I93" s="8"/>
      <c r="J93" s="8"/>
    </row>
    <row r="94" spans="1:10" ht="18" customHeight="1" x14ac:dyDescent="0.15">
      <c r="A94" s="6"/>
      <c r="B94" s="6"/>
      <c r="C94" s="6"/>
      <c r="F94" s="8"/>
      <c r="G94" s="8"/>
      <c r="H94" s="8"/>
      <c r="I94" s="8"/>
      <c r="J94" s="8"/>
    </row>
    <row r="95" spans="1:10" ht="18" customHeight="1" x14ac:dyDescent="0.15">
      <c r="A95" s="6"/>
      <c r="B95" s="6"/>
      <c r="C95" s="6"/>
      <c r="F95" s="8"/>
      <c r="G95" s="8"/>
      <c r="H95" s="8"/>
      <c r="I95" s="8"/>
      <c r="J95" s="8"/>
    </row>
    <row r="96" spans="1:10" ht="18" customHeight="1" x14ac:dyDescent="0.15">
      <c r="A96" s="6"/>
      <c r="B96" s="6"/>
      <c r="C96" s="6"/>
      <c r="F96" s="8"/>
      <c r="G96" s="8"/>
      <c r="H96" s="8"/>
      <c r="I96" s="8"/>
      <c r="J96" s="8"/>
    </row>
    <row r="97" spans="1:10" ht="18" customHeight="1" x14ac:dyDescent="0.15">
      <c r="A97" s="6"/>
      <c r="B97" s="6"/>
      <c r="C97" s="6"/>
      <c r="F97" s="8"/>
      <c r="G97" s="8"/>
      <c r="H97" s="8"/>
      <c r="I97" s="8"/>
      <c r="J97" s="8"/>
    </row>
    <row r="98" spans="1:10" ht="18" customHeight="1" x14ac:dyDescent="0.15">
      <c r="A98" s="6"/>
      <c r="B98" s="6"/>
      <c r="C98" s="6"/>
      <c r="F98" s="8"/>
      <c r="G98" s="8"/>
      <c r="H98" s="8"/>
      <c r="I98" s="8"/>
      <c r="J98" s="8"/>
    </row>
    <row r="99" spans="1:10" ht="18" customHeight="1" x14ac:dyDescent="0.15">
      <c r="A99" s="6"/>
      <c r="B99" s="6"/>
      <c r="C99" s="6"/>
      <c r="F99" s="8"/>
      <c r="G99" s="8"/>
      <c r="H99" s="8"/>
      <c r="I99" s="8"/>
      <c r="J99" s="8"/>
    </row>
    <row r="100" spans="1:10" ht="18" customHeight="1" x14ac:dyDescent="0.15">
      <c r="F100" s="8"/>
      <c r="G100" s="8"/>
      <c r="H100" s="8"/>
      <c r="I100" s="8"/>
      <c r="J100" s="8"/>
    </row>
    <row r="101" spans="1:10" ht="18" customHeight="1" x14ac:dyDescent="0.15">
      <c r="F101" s="8"/>
      <c r="G101" s="8"/>
      <c r="H101" s="8"/>
      <c r="I101" s="8"/>
      <c r="J101" s="8"/>
    </row>
    <row r="102" spans="1:10" ht="18" customHeight="1" x14ac:dyDescent="0.15">
      <c r="F102" s="8"/>
      <c r="G102" s="8"/>
      <c r="H102" s="8"/>
      <c r="I102" s="8"/>
      <c r="J102" s="8"/>
    </row>
  </sheetData>
  <mergeCells count="20">
    <mergeCell ref="C69:J69"/>
    <mergeCell ref="D39:E39"/>
    <mergeCell ref="D53:E53"/>
    <mergeCell ref="C39:C52"/>
    <mergeCell ref="C70:J70"/>
    <mergeCell ref="C67:J67"/>
    <mergeCell ref="C68:J68"/>
    <mergeCell ref="C53:C66"/>
    <mergeCell ref="C2:J2"/>
    <mergeCell ref="C4:C17"/>
    <mergeCell ref="C18:C31"/>
    <mergeCell ref="C37:J37"/>
    <mergeCell ref="C38:E38"/>
    <mergeCell ref="C33:J33"/>
    <mergeCell ref="D4:E4"/>
    <mergeCell ref="C3:E3"/>
    <mergeCell ref="D18:E18"/>
    <mergeCell ref="C32:J32"/>
    <mergeCell ref="C34:K34"/>
    <mergeCell ref="C35:K35"/>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M422"/>
  <sheetViews>
    <sheetView showGridLines="0" zoomScaleNormal="100" workbookViewId="0">
      <selection activeCell="O13" sqref="O13"/>
    </sheetView>
  </sheetViews>
  <sheetFormatPr defaultColWidth="9" defaultRowHeight="18" customHeight="1" x14ac:dyDescent="0.15"/>
  <cols>
    <col min="1" max="1" width="1.625" style="81" customWidth="1"/>
    <col min="2" max="2" width="1.125" style="83" customWidth="1"/>
    <col min="3" max="3" width="1.125" style="82" customWidth="1"/>
    <col min="4" max="4" width="12.75" style="83" customWidth="1"/>
    <col min="5" max="11" width="9.5" style="81" customWidth="1"/>
    <col min="12" max="12" width="0.875" style="81" customWidth="1"/>
    <col min="13" max="16384" width="9" style="81"/>
  </cols>
  <sheetData>
    <row r="1" spans="1:13" ht="18" customHeight="1" x14ac:dyDescent="0.15">
      <c r="B1" s="108"/>
      <c r="M1" s="168"/>
    </row>
    <row r="2" spans="1:13" s="84" customFormat="1" ht="39.950000000000003" customHeight="1" x14ac:dyDescent="0.15">
      <c r="B2" s="325" t="s">
        <v>162</v>
      </c>
      <c r="C2" s="315"/>
      <c r="D2" s="315"/>
      <c r="E2" s="315"/>
      <c r="F2" s="315"/>
      <c r="G2" s="315"/>
      <c r="H2" s="315"/>
      <c r="I2" s="315"/>
      <c r="J2" s="315"/>
      <c r="K2" s="315"/>
    </row>
    <row r="3" spans="1:13" s="84" customFormat="1" ht="20.100000000000001" customHeight="1" x14ac:dyDescent="0.15">
      <c r="B3" s="291" t="s">
        <v>86</v>
      </c>
      <c r="C3" s="292"/>
      <c r="D3" s="293"/>
      <c r="E3" s="269" t="s">
        <v>163</v>
      </c>
      <c r="F3" s="271" t="s">
        <v>164</v>
      </c>
      <c r="G3" s="272"/>
      <c r="H3" s="272"/>
      <c r="I3" s="272"/>
      <c r="J3" s="272"/>
      <c r="K3" s="273"/>
    </row>
    <row r="4" spans="1:13" s="84" customFormat="1" ht="39.950000000000003" customHeight="1" x14ac:dyDescent="0.15">
      <c r="B4" s="294"/>
      <c r="C4" s="264"/>
      <c r="D4" s="265"/>
      <c r="E4" s="267"/>
      <c r="F4" s="71" t="s">
        <v>165</v>
      </c>
      <c r="G4" s="71" t="s">
        <v>166</v>
      </c>
      <c r="H4" s="72" t="s">
        <v>167</v>
      </c>
      <c r="I4" s="73" t="s">
        <v>168</v>
      </c>
      <c r="J4" s="74" t="s">
        <v>169</v>
      </c>
      <c r="K4" s="75" t="s">
        <v>170</v>
      </c>
    </row>
    <row r="5" spans="1:13" ht="20.100000000000001" customHeight="1" x14ac:dyDescent="0.15">
      <c r="B5" s="322" t="s">
        <v>171</v>
      </c>
      <c r="C5" s="289"/>
      <c r="D5" s="289"/>
      <c r="E5" s="136">
        <v>1774538</v>
      </c>
      <c r="F5" s="136">
        <v>1454740</v>
      </c>
      <c r="G5" s="136">
        <v>207052</v>
      </c>
      <c r="H5" s="137">
        <v>66778</v>
      </c>
      <c r="I5" s="136">
        <v>41072</v>
      </c>
      <c r="J5" s="136">
        <v>3094</v>
      </c>
      <c r="K5" s="137">
        <v>1802</v>
      </c>
    </row>
    <row r="6" spans="1:13" ht="20.100000000000001" customHeight="1" x14ac:dyDescent="0.15">
      <c r="B6" s="313" t="s">
        <v>172</v>
      </c>
      <c r="C6" s="275"/>
      <c r="D6" s="275"/>
      <c r="E6" s="138">
        <v>26933531</v>
      </c>
      <c r="F6" s="138">
        <v>13387744</v>
      </c>
      <c r="G6" s="138">
        <v>5765408</v>
      </c>
      <c r="H6" s="138">
        <v>4344750</v>
      </c>
      <c r="I6" s="138">
        <v>2897825</v>
      </c>
      <c r="J6" s="138">
        <v>337124</v>
      </c>
      <c r="K6" s="138">
        <v>200680</v>
      </c>
    </row>
    <row r="7" spans="1:13" ht="20.100000000000001" customHeight="1" x14ac:dyDescent="0.15">
      <c r="B7" s="313" t="s">
        <v>173</v>
      </c>
      <c r="C7" s="275"/>
      <c r="D7" s="275"/>
      <c r="E7" s="138">
        <v>581172185</v>
      </c>
      <c r="F7" s="138">
        <v>210315987.616</v>
      </c>
      <c r="G7" s="138">
        <v>135217007.49700001</v>
      </c>
      <c r="H7" s="138">
        <v>96759409.381999999</v>
      </c>
      <c r="I7" s="138">
        <v>109815625.44400001</v>
      </c>
      <c r="J7" s="138">
        <v>16267982.453</v>
      </c>
      <c r="K7" s="138">
        <v>12796172.606000001</v>
      </c>
    </row>
    <row r="8" spans="1:13" ht="20.100000000000001" customHeight="1" x14ac:dyDescent="0.15">
      <c r="B8" s="323" t="s">
        <v>174</v>
      </c>
      <c r="C8" s="300"/>
      <c r="D8" s="300"/>
      <c r="E8" s="138">
        <v>429895415.60000002</v>
      </c>
      <c r="F8" s="138">
        <v>140687466.85800001</v>
      </c>
      <c r="G8" s="138">
        <v>102833329.074</v>
      </c>
      <c r="H8" s="138">
        <v>73848042.518999994</v>
      </c>
      <c r="I8" s="138">
        <v>88773947.603</v>
      </c>
      <c r="J8" s="138">
        <v>13389063.544</v>
      </c>
      <c r="K8" s="138">
        <v>10363565.975</v>
      </c>
    </row>
    <row r="9" spans="1:13" ht="39.950000000000003" customHeight="1" x14ac:dyDescent="0.15">
      <c r="B9" s="109"/>
      <c r="C9" s="318" t="s">
        <v>175</v>
      </c>
      <c r="D9" s="318"/>
      <c r="E9" s="139">
        <v>276814339.96600002</v>
      </c>
      <c r="F9" s="139">
        <v>96171949.381999999</v>
      </c>
      <c r="G9" s="139">
        <v>61171657.520000003</v>
      </c>
      <c r="H9" s="139">
        <v>46936969.652000003</v>
      </c>
      <c r="I9" s="139">
        <v>57779048.743000001</v>
      </c>
      <c r="J9" s="140">
        <v>8463589.2290000003</v>
      </c>
      <c r="K9" s="139">
        <v>6291125.4409999996</v>
      </c>
    </row>
    <row r="10" spans="1:13" ht="20.100000000000001" customHeight="1" x14ac:dyDescent="0.15">
      <c r="A10" s="85"/>
      <c r="B10" s="109"/>
      <c r="C10" s="268" t="s">
        <v>176</v>
      </c>
      <c r="D10" s="268"/>
      <c r="E10" s="141">
        <v>38124401.560000002</v>
      </c>
      <c r="F10" s="141">
        <v>11590296.67</v>
      </c>
      <c r="G10" s="141">
        <v>10586668.539000001</v>
      </c>
      <c r="H10" s="141">
        <v>6770988.6500000004</v>
      </c>
      <c r="I10" s="141">
        <v>7289241.7070000004</v>
      </c>
      <c r="J10" s="140">
        <v>1121808.7960000001</v>
      </c>
      <c r="K10" s="141">
        <v>765397.19900000002</v>
      </c>
    </row>
    <row r="11" spans="1:13" ht="20.100000000000001" customHeight="1" x14ac:dyDescent="0.15">
      <c r="A11" s="85"/>
      <c r="B11" s="109"/>
      <c r="C11" s="247" t="s">
        <v>177</v>
      </c>
      <c r="D11" s="248"/>
      <c r="E11" s="141">
        <v>5520849.1770000001</v>
      </c>
      <c r="F11" s="141">
        <v>1852549.5689999999</v>
      </c>
      <c r="G11" s="141">
        <v>1136238.1569999999</v>
      </c>
      <c r="H11" s="141">
        <v>893183.36600000004</v>
      </c>
      <c r="I11" s="141">
        <v>1205973.6340000001</v>
      </c>
      <c r="J11" s="140">
        <v>171476.60399999999</v>
      </c>
      <c r="K11" s="141">
        <v>261427.84700000001</v>
      </c>
    </row>
    <row r="12" spans="1:13" ht="20.100000000000001" customHeight="1" x14ac:dyDescent="0.15">
      <c r="A12" s="85"/>
      <c r="B12" s="109"/>
      <c r="C12" s="111"/>
      <c r="D12" s="112" t="s">
        <v>178</v>
      </c>
      <c r="E12" s="141">
        <v>3031773.446</v>
      </c>
      <c r="F12" s="141">
        <v>1287653.969</v>
      </c>
      <c r="G12" s="141">
        <v>489007.40899999999</v>
      </c>
      <c r="H12" s="141">
        <v>466130.21399999998</v>
      </c>
      <c r="I12" s="141">
        <v>613553.47</v>
      </c>
      <c r="J12" s="140">
        <v>84853.369000000006</v>
      </c>
      <c r="K12" s="141">
        <v>90575.013999999996</v>
      </c>
    </row>
    <row r="13" spans="1:13" ht="20.100000000000001" customHeight="1" x14ac:dyDescent="0.15">
      <c r="B13" s="109"/>
      <c r="C13" s="268" t="s">
        <v>179</v>
      </c>
      <c r="D13" s="268"/>
      <c r="E13" s="141">
        <v>58652924.564999998</v>
      </c>
      <c r="F13" s="141">
        <v>17391374.123</v>
      </c>
      <c r="G13" s="141">
        <v>17375639.344999999</v>
      </c>
      <c r="H13" s="141">
        <v>9743748.216</v>
      </c>
      <c r="I13" s="141">
        <v>11494933.919</v>
      </c>
      <c r="J13" s="140">
        <v>1468228.1329999999</v>
      </c>
      <c r="K13" s="141">
        <v>1179000.8289999999</v>
      </c>
    </row>
    <row r="14" spans="1:13" ht="20.100000000000001" customHeight="1" x14ac:dyDescent="0.15">
      <c r="B14" s="109"/>
      <c r="C14" s="268" t="s">
        <v>180</v>
      </c>
      <c r="D14" s="268"/>
      <c r="E14" s="141">
        <v>6185379.8779999996</v>
      </c>
      <c r="F14" s="141">
        <v>1716365.1270000001</v>
      </c>
      <c r="G14" s="141">
        <v>1260825.004</v>
      </c>
      <c r="H14" s="141">
        <v>1056001.6000000001</v>
      </c>
      <c r="I14" s="141">
        <v>1466009.581</v>
      </c>
      <c r="J14" s="140">
        <v>413231.57</v>
      </c>
      <c r="K14" s="141">
        <v>272946.99599999998</v>
      </c>
    </row>
    <row r="15" spans="1:13" ht="20.100000000000001" customHeight="1" x14ac:dyDescent="0.15">
      <c r="B15" s="313" t="s">
        <v>181</v>
      </c>
      <c r="C15" s="317"/>
      <c r="D15" s="317"/>
      <c r="E15" s="138">
        <v>151276769.42699999</v>
      </c>
      <c r="F15" s="138">
        <v>69628520.758000001</v>
      </c>
      <c r="G15" s="138">
        <v>32383678.423999999</v>
      </c>
      <c r="H15" s="138">
        <v>22911366.863000002</v>
      </c>
      <c r="I15" s="138">
        <v>21041677.840999998</v>
      </c>
      <c r="J15" s="142">
        <v>2878918.909</v>
      </c>
      <c r="K15" s="138">
        <v>2432606.6310000001</v>
      </c>
    </row>
    <row r="16" spans="1:13" ht="39.950000000000003" customHeight="1" x14ac:dyDescent="0.15">
      <c r="B16" s="302" t="s">
        <v>182</v>
      </c>
      <c r="C16" s="316"/>
      <c r="D16" s="316"/>
      <c r="E16" s="138">
        <v>134145548.138</v>
      </c>
      <c r="F16" s="138">
        <v>66411474.265000001</v>
      </c>
      <c r="G16" s="138">
        <v>27855088.230999999</v>
      </c>
      <c r="H16" s="138">
        <v>20035294.787</v>
      </c>
      <c r="I16" s="138">
        <v>16341956.375</v>
      </c>
      <c r="J16" s="142">
        <v>1849021.456</v>
      </c>
      <c r="K16" s="138">
        <v>1652713.024</v>
      </c>
    </row>
    <row r="17" spans="1:11" ht="20.100000000000001" customHeight="1" x14ac:dyDescent="0.15">
      <c r="A17" s="85"/>
      <c r="B17" s="109"/>
      <c r="C17" s="300" t="s">
        <v>183</v>
      </c>
      <c r="D17" s="300"/>
      <c r="E17" s="141">
        <v>59472856.177000001</v>
      </c>
      <c r="F17" s="141">
        <v>29578888.585000001</v>
      </c>
      <c r="G17" s="141">
        <v>12575405.289000001</v>
      </c>
      <c r="H17" s="141">
        <v>9056354.1620000005</v>
      </c>
      <c r="I17" s="141">
        <v>6896021.7340000002</v>
      </c>
      <c r="J17" s="140">
        <v>768345.25399999996</v>
      </c>
      <c r="K17" s="141">
        <v>597841.15300000005</v>
      </c>
    </row>
    <row r="18" spans="1:11" ht="20.100000000000001" customHeight="1" x14ac:dyDescent="0.15">
      <c r="A18" s="85"/>
      <c r="B18" s="109"/>
      <c r="C18" s="247" t="s">
        <v>177</v>
      </c>
      <c r="D18" s="248"/>
      <c r="E18" s="141">
        <v>9623777.1290000007</v>
      </c>
      <c r="F18" s="141">
        <v>5037180.1100000003</v>
      </c>
      <c r="G18" s="141">
        <v>1702834.209</v>
      </c>
      <c r="H18" s="141">
        <v>1663791.007</v>
      </c>
      <c r="I18" s="141">
        <v>1012343.122</v>
      </c>
      <c r="J18" s="140">
        <v>117112.861</v>
      </c>
      <c r="K18" s="141">
        <v>90515.82</v>
      </c>
    </row>
    <row r="19" spans="1:11" ht="20.100000000000001" customHeight="1" x14ac:dyDescent="0.15">
      <c r="A19" s="85"/>
      <c r="B19" s="109"/>
      <c r="C19" s="111"/>
      <c r="D19" s="112" t="s">
        <v>184</v>
      </c>
      <c r="E19" s="141">
        <v>7345525.8870000001</v>
      </c>
      <c r="F19" s="141">
        <v>3873496.1069999998</v>
      </c>
      <c r="G19" s="141">
        <v>1310724.2990000001</v>
      </c>
      <c r="H19" s="141">
        <v>1330388.2690000001</v>
      </c>
      <c r="I19" s="141">
        <v>692874.97400000005</v>
      </c>
      <c r="J19" s="140">
        <v>68227.737999999998</v>
      </c>
      <c r="K19" s="141">
        <v>69814.501999999993</v>
      </c>
    </row>
    <row r="20" spans="1:11" ht="20.100000000000001" customHeight="1" x14ac:dyDescent="0.15">
      <c r="B20" s="109"/>
      <c r="C20" s="268" t="s">
        <v>185</v>
      </c>
      <c r="D20" s="268"/>
      <c r="E20" s="141">
        <v>5077562.6909999996</v>
      </c>
      <c r="F20" s="141">
        <v>1617042.4029999999</v>
      </c>
      <c r="G20" s="141">
        <v>1021045.884</v>
      </c>
      <c r="H20" s="141">
        <v>791600.46</v>
      </c>
      <c r="I20" s="141">
        <v>1331039.58</v>
      </c>
      <c r="J20" s="140">
        <v>165956.95000000001</v>
      </c>
      <c r="K20" s="141">
        <v>150877.41399999999</v>
      </c>
    </row>
    <row r="21" spans="1:11" ht="20.100000000000001" customHeight="1" x14ac:dyDescent="0.15">
      <c r="B21" s="109"/>
      <c r="C21" s="268" t="s">
        <v>186</v>
      </c>
      <c r="D21" s="268"/>
      <c r="E21" s="141">
        <v>2335700.5260000001</v>
      </c>
      <c r="F21" s="141">
        <v>1011214.6679999999</v>
      </c>
      <c r="G21" s="141">
        <v>464812.51199999999</v>
      </c>
      <c r="H21" s="141">
        <v>416414.15700000001</v>
      </c>
      <c r="I21" s="141">
        <v>363681.00300000003</v>
      </c>
      <c r="J21" s="140">
        <v>44048.362999999998</v>
      </c>
      <c r="K21" s="141">
        <v>35529.822</v>
      </c>
    </row>
    <row r="22" spans="1:11" ht="20.100000000000001" customHeight="1" x14ac:dyDescent="0.15">
      <c r="B22" s="109"/>
      <c r="C22" s="268" t="s">
        <v>187</v>
      </c>
      <c r="D22" s="268"/>
      <c r="E22" s="141">
        <v>1490118.899</v>
      </c>
      <c r="F22" s="141">
        <v>912806.62300000002</v>
      </c>
      <c r="G22" s="141">
        <v>275805.96299999999</v>
      </c>
      <c r="H22" s="141">
        <v>162715.68100000001</v>
      </c>
      <c r="I22" s="141">
        <v>117406.568</v>
      </c>
      <c r="J22" s="140">
        <v>9462.06</v>
      </c>
      <c r="K22" s="141">
        <v>11922.003000000001</v>
      </c>
    </row>
    <row r="23" spans="1:11" ht="20.100000000000001" customHeight="1" x14ac:dyDescent="0.15">
      <c r="B23" s="109"/>
      <c r="C23" s="268" t="s">
        <v>180</v>
      </c>
      <c r="D23" s="268"/>
      <c r="E23" s="141">
        <v>6823608.2989999996</v>
      </c>
      <c r="F23" s="141">
        <v>3523720.165</v>
      </c>
      <c r="G23" s="141">
        <v>1424535.726</v>
      </c>
      <c r="H23" s="141">
        <v>962123.62399999995</v>
      </c>
      <c r="I23" s="141">
        <v>780209.48100000003</v>
      </c>
      <c r="J23" s="140">
        <v>65175.938999999998</v>
      </c>
      <c r="K23" s="141">
        <v>67843.364000000001</v>
      </c>
    </row>
    <row r="24" spans="1:11" ht="20.100000000000001" customHeight="1" x14ac:dyDescent="0.15">
      <c r="B24" s="109"/>
      <c r="C24" s="274" t="s">
        <v>188</v>
      </c>
      <c r="D24" s="274"/>
      <c r="E24" s="141">
        <v>3787574.111</v>
      </c>
      <c r="F24" s="141">
        <v>2071992.787</v>
      </c>
      <c r="G24" s="141">
        <v>819559.62800000003</v>
      </c>
      <c r="H24" s="141">
        <v>412377.38</v>
      </c>
      <c r="I24" s="141">
        <v>386281.27</v>
      </c>
      <c r="J24" s="140">
        <v>47191.555999999997</v>
      </c>
      <c r="K24" s="141">
        <v>50171.49</v>
      </c>
    </row>
    <row r="25" spans="1:11" ht="20.100000000000001" customHeight="1" x14ac:dyDescent="0.15">
      <c r="B25" s="313" t="s">
        <v>189</v>
      </c>
      <c r="C25" s="275"/>
      <c r="D25" s="275"/>
      <c r="E25" s="138">
        <v>17131221.289000001</v>
      </c>
      <c r="F25" s="138">
        <v>3217046.4939999999</v>
      </c>
      <c r="G25" s="138">
        <v>4528590.193</v>
      </c>
      <c r="H25" s="138">
        <v>2876072.0759999999</v>
      </c>
      <c r="I25" s="138">
        <v>4699721.4670000002</v>
      </c>
      <c r="J25" s="138">
        <v>1029897.454</v>
      </c>
      <c r="K25" s="138">
        <v>779893.60600000003</v>
      </c>
    </row>
    <row r="26" spans="1:11" ht="20.100000000000001" customHeight="1" x14ac:dyDescent="0.15">
      <c r="B26" s="301" t="s">
        <v>190</v>
      </c>
      <c r="C26" s="274"/>
      <c r="D26" s="274"/>
      <c r="E26" s="138">
        <v>7597337.9289999995</v>
      </c>
      <c r="F26" s="138">
        <v>3839523.88</v>
      </c>
      <c r="G26" s="138">
        <v>1535238.122</v>
      </c>
      <c r="H26" s="138">
        <v>993946.08799999999</v>
      </c>
      <c r="I26" s="138">
        <v>1044971.1409999999</v>
      </c>
      <c r="J26" s="138">
        <v>64259.025000000001</v>
      </c>
      <c r="K26" s="138">
        <v>119399.673</v>
      </c>
    </row>
    <row r="27" spans="1:11" ht="20.100000000000001" customHeight="1" x14ac:dyDescent="0.15">
      <c r="B27" s="109"/>
      <c r="C27" s="276" t="s">
        <v>191</v>
      </c>
      <c r="D27" s="276"/>
      <c r="E27" s="138">
        <v>11959565.720000001</v>
      </c>
      <c r="F27" s="138">
        <v>5535163.4929999998</v>
      </c>
      <c r="G27" s="138">
        <v>2598561.4019999998</v>
      </c>
      <c r="H27" s="138">
        <v>1665714.4450000001</v>
      </c>
      <c r="I27" s="138">
        <v>1817701.2749999999</v>
      </c>
      <c r="J27" s="138">
        <v>132661.16800000001</v>
      </c>
      <c r="K27" s="138">
        <v>209763.93799999999</v>
      </c>
    </row>
    <row r="28" spans="1:11" ht="20.100000000000001" customHeight="1" x14ac:dyDescent="0.15">
      <c r="B28" s="109"/>
      <c r="C28" s="276" t="s">
        <v>192</v>
      </c>
      <c r="D28" s="276"/>
      <c r="E28" s="138">
        <v>4362227.7910000002</v>
      </c>
      <c r="F28" s="138">
        <v>1695639.6129999999</v>
      </c>
      <c r="G28" s="138">
        <v>1063323.28</v>
      </c>
      <c r="H28" s="138">
        <v>671768.35699999996</v>
      </c>
      <c r="I28" s="138">
        <v>772730.13300000003</v>
      </c>
      <c r="J28" s="138">
        <v>68402.142999999996</v>
      </c>
      <c r="K28" s="138">
        <v>90364.264999999999</v>
      </c>
    </row>
    <row r="29" spans="1:11" ht="39.950000000000003" customHeight="1" x14ac:dyDescent="0.15">
      <c r="B29" s="109"/>
      <c r="C29" s="76"/>
      <c r="D29" s="80" t="s">
        <v>193</v>
      </c>
      <c r="E29" s="139">
        <v>2123917.801</v>
      </c>
      <c r="F29" s="139">
        <v>911259.995</v>
      </c>
      <c r="G29" s="139">
        <v>492063.739</v>
      </c>
      <c r="H29" s="139">
        <v>337308.27799999999</v>
      </c>
      <c r="I29" s="139">
        <v>306649.02600000001</v>
      </c>
      <c r="J29" s="139">
        <v>35330.048999999999</v>
      </c>
      <c r="K29" s="139">
        <v>41306.714</v>
      </c>
    </row>
    <row r="30" spans="1:11" ht="20.100000000000001" customHeight="1" x14ac:dyDescent="0.15">
      <c r="B30" s="313" t="s">
        <v>194</v>
      </c>
      <c r="C30" s="275"/>
      <c r="D30" s="275"/>
      <c r="E30" s="138">
        <v>24728559.217999998</v>
      </c>
      <c r="F30" s="138">
        <v>7056570.3729999997</v>
      </c>
      <c r="G30" s="138">
        <v>6063828.3150000004</v>
      </c>
      <c r="H30" s="138">
        <v>3870018.1639999999</v>
      </c>
      <c r="I30" s="138">
        <v>5744692.608</v>
      </c>
      <c r="J30" s="138">
        <v>1094156.4790000001</v>
      </c>
      <c r="K30" s="138">
        <v>899293.27899999998</v>
      </c>
    </row>
    <row r="31" spans="1:11" ht="60" customHeight="1" x14ac:dyDescent="0.15">
      <c r="B31" s="302" t="s">
        <v>195</v>
      </c>
      <c r="C31" s="274"/>
      <c r="D31" s="274"/>
      <c r="E31" s="138">
        <v>19702921.998</v>
      </c>
      <c r="F31" s="138">
        <v>7384342.0499999998</v>
      </c>
      <c r="G31" s="138">
        <v>561520.16399999999</v>
      </c>
      <c r="H31" s="138">
        <v>3589048.5970000001</v>
      </c>
      <c r="I31" s="138">
        <v>6187988.682</v>
      </c>
      <c r="J31" s="138">
        <v>1029199.777</v>
      </c>
      <c r="K31" s="138">
        <v>950822.72699999996</v>
      </c>
    </row>
    <row r="32" spans="1:11" ht="60" customHeight="1" x14ac:dyDescent="0.15">
      <c r="B32" s="288" t="s">
        <v>196</v>
      </c>
      <c r="C32" s="275"/>
      <c r="D32" s="275"/>
      <c r="E32" s="138">
        <v>11175687.642000001</v>
      </c>
      <c r="F32" s="138">
        <v>5027270.4009999996</v>
      </c>
      <c r="G32" s="138">
        <v>-1594097.8230000001</v>
      </c>
      <c r="H32" s="138">
        <v>2297954.3659999999</v>
      </c>
      <c r="I32" s="138">
        <v>4047716.2719999999</v>
      </c>
      <c r="J32" s="138">
        <v>698054.27300000004</v>
      </c>
      <c r="K32" s="138">
        <v>698790.15300000005</v>
      </c>
    </row>
    <row r="33" spans="1:11" ht="20.100000000000001" customHeight="1" x14ac:dyDescent="0.15">
      <c r="B33" s="270" t="s">
        <v>197</v>
      </c>
      <c r="C33" s="270"/>
      <c r="D33" s="270"/>
      <c r="E33" s="270"/>
      <c r="F33" s="270"/>
      <c r="G33" s="270"/>
      <c r="H33" s="270"/>
      <c r="I33" s="270"/>
      <c r="J33" s="270"/>
      <c r="K33" s="270"/>
    </row>
    <row r="34" spans="1:11" ht="39.950000000000003" customHeight="1" x14ac:dyDescent="0.15">
      <c r="B34" s="249" t="s">
        <v>198</v>
      </c>
      <c r="C34" s="249"/>
      <c r="D34" s="249"/>
      <c r="E34" s="249"/>
      <c r="F34" s="249"/>
      <c r="G34" s="249"/>
      <c r="H34" s="249"/>
      <c r="I34" s="249"/>
      <c r="J34" s="249"/>
      <c r="K34" s="249"/>
    </row>
    <row r="35" spans="1:11" ht="18" customHeight="1" x14ac:dyDescent="0.15">
      <c r="B35" s="78"/>
      <c r="C35" s="78"/>
      <c r="D35" s="78"/>
      <c r="E35" s="78"/>
      <c r="F35" s="78"/>
      <c r="G35" s="78"/>
      <c r="H35" s="78"/>
      <c r="I35" s="78"/>
      <c r="J35" s="78"/>
      <c r="K35" s="78"/>
    </row>
    <row r="37" spans="1:11" ht="39.950000000000003" customHeight="1" x14ac:dyDescent="0.15">
      <c r="B37" s="326" t="s">
        <v>199</v>
      </c>
      <c r="C37" s="326"/>
      <c r="D37" s="326"/>
      <c r="E37" s="326"/>
      <c r="F37" s="326"/>
      <c r="G37" s="326"/>
      <c r="H37" s="326"/>
      <c r="I37" s="326"/>
      <c r="J37" s="326"/>
      <c r="K37" s="326"/>
    </row>
    <row r="38" spans="1:11" ht="20.100000000000001" customHeight="1" x14ac:dyDescent="0.15">
      <c r="B38" s="277" t="s">
        <v>86</v>
      </c>
      <c r="C38" s="278"/>
      <c r="D38" s="279"/>
      <c r="E38" s="283" t="s">
        <v>163</v>
      </c>
      <c r="F38" s="285" t="s">
        <v>164</v>
      </c>
      <c r="G38" s="286"/>
      <c r="H38" s="286"/>
      <c r="I38" s="286"/>
      <c r="J38" s="286"/>
      <c r="K38" s="287"/>
    </row>
    <row r="39" spans="1:11" ht="39.950000000000003" customHeight="1" x14ac:dyDescent="0.15">
      <c r="B39" s="280"/>
      <c r="C39" s="281"/>
      <c r="D39" s="282"/>
      <c r="E39" s="284"/>
      <c r="F39" s="71" t="s">
        <v>165</v>
      </c>
      <c r="G39" s="71" t="s">
        <v>166</v>
      </c>
      <c r="H39" s="72" t="s">
        <v>167</v>
      </c>
      <c r="I39" s="73" t="s">
        <v>168</v>
      </c>
      <c r="J39" s="74" t="s">
        <v>169</v>
      </c>
      <c r="K39" s="79" t="s">
        <v>170</v>
      </c>
    </row>
    <row r="40" spans="1:11" ht="20.100000000000001" customHeight="1" x14ac:dyDescent="0.15">
      <c r="B40" s="308" t="s">
        <v>171</v>
      </c>
      <c r="C40" s="309"/>
      <c r="D40" s="310"/>
      <c r="E40" s="136">
        <v>337293</v>
      </c>
      <c r="F40" s="136">
        <v>257010</v>
      </c>
      <c r="G40" s="136">
        <v>59208</v>
      </c>
      <c r="H40" s="137">
        <v>14457</v>
      </c>
      <c r="I40" s="136">
        <v>6006</v>
      </c>
      <c r="J40" s="136">
        <v>545</v>
      </c>
      <c r="K40" s="137">
        <v>67</v>
      </c>
    </row>
    <row r="41" spans="1:11" ht="20.100000000000001" customHeight="1" x14ac:dyDescent="0.15">
      <c r="B41" s="252" t="s">
        <v>172</v>
      </c>
      <c r="C41" s="253"/>
      <c r="D41" s="254"/>
      <c r="E41" s="138">
        <v>3169568</v>
      </c>
      <c r="F41" s="138">
        <v>1558249</v>
      </c>
      <c r="G41" s="138">
        <v>948359</v>
      </c>
      <c r="H41" s="138">
        <v>335470</v>
      </c>
      <c r="I41" s="138">
        <v>268460</v>
      </c>
      <c r="J41" s="138">
        <v>43640</v>
      </c>
      <c r="K41" s="138">
        <v>15391</v>
      </c>
    </row>
    <row r="42" spans="1:11" ht="20.100000000000001" customHeight="1" x14ac:dyDescent="0.15">
      <c r="B42" s="252" t="s">
        <v>173</v>
      </c>
      <c r="C42" s="253"/>
      <c r="D42" s="254"/>
      <c r="E42" s="138">
        <v>85606857.377000004</v>
      </c>
      <c r="F42" s="138">
        <v>29148178.732000001</v>
      </c>
      <c r="G42" s="138">
        <v>30804276.088</v>
      </c>
      <c r="H42" s="138">
        <v>10897465.470000001</v>
      </c>
      <c r="I42" s="138">
        <v>12033555.573000001</v>
      </c>
      <c r="J42" s="138">
        <v>1825916.274</v>
      </c>
      <c r="K42" s="138">
        <v>897465.24100000004</v>
      </c>
    </row>
    <row r="43" spans="1:11" ht="20.100000000000001" customHeight="1" x14ac:dyDescent="0.15">
      <c r="B43" s="255" t="s">
        <v>174</v>
      </c>
      <c r="C43" s="256"/>
      <c r="D43" s="257"/>
      <c r="E43" s="138">
        <v>65526327.891999997</v>
      </c>
      <c r="F43" s="138">
        <v>20172756.024</v>
      </c>
      <c r="G43" s="138">
        <v>24248617.816</v>
      </c>
      <c r="H43" s="138">
        <v>8877359.0700000003</v>
      </c>
      <c r="I43" s="138">
        <v>9974085.7880000006</v>
      </c>
      <c r="J43" s="138">
        <v>1493885.621</v>
      </c>
      <c r="K43" s="138">
        <v>759623.57299999997</v>
      </c>
    </row>
    <row r="44" spans="1:11" ht="39.950000000000003" customHeight="1" x14ac:dyDescent="0.15">
      <c r="B44" s="77"/>
      <c r="C44" s="311" t="s">
        <v>175</v>
      </c>
      <c r="D44" s="312"/>
      <c r="E44" s="139">
        <v>17830890.271000002</v>
      </c>
      <c r="F44" s="139">
        <v>6465613.3799999999</v>
      </c>
      <c r="G44" s="139">
        <v>6674647.9539999999</v>
      </c>
      <c r="H44" s="139">
        <v>2009448.0959999999</v>
      </c>
      <c r="I44" s="139">
        <v>2114466.7050000001</v>
      </c>
      <c r="J44" s="140">
        <v>463771.64399999997</v>
      </c>
      <c r="K44" s="139">
        <v>102942.493</v>
      </c>
    </row>
    <row r="45" spans="1:11" ht="20.100000000000001" customHeight="1" x14ac:dyDescent="0.15">
      <c r="B45" s="77"/>
      <c r="C45" s="258" t="s">
        <v>176</v>
      </c>
      <c r="D45" s="259"/>
      <c r="E45" s="141">
        <v>6775821.5530000003</v>
      </c>
      <c r="F45" s="141">
        <v>2327609.7209999999</v>
      </c>
      <c r="G45" s="141">
        <v>2602253.0830000001</v>
      </c>
      <c r="H45" s="141">
        <v>871939.59400000004</v>
      </c>
      <c r="I45" s="141">
        <v>846407.31700000004</v>
      </c>
      <c r="J45" s="140">
        <v>77858.282000000007</v>
      </c>
      <c r="K45" s="141">
        <v>49753.555999999997</v>
      </c>
    </row>
    <row r="46" spans="1:11" ht="20.100000000000001" customHeight="1" x14ac:dyDescent="0.15">
      <c r="A46" s="85"/>
      <c r="B46" s="109"/>
      <c r="C46" s="247" t="s">
        <v>177</v>
      </c>
      <c r="D46" s="248"/>
      <c r="E46" s="141">
        <v>729863.75699999998</v>
      </c>
      <c r="F46" s="141">
        <v>145453.09299999999</v>
      </c>
      <c r="G46" s="141">
        <v>291241.18300000002</v>
      </c>
      <c r="H46" s="141">
        <v>125208.537</v>
      </c>
      <c r="I46" s="141">
        <v>150097.054</v>
      </c>
      <c r="J46" s="140">
        <v>10922.401</v>
      </c>
      <c r="K46" s="141">
        <v>6941.4889999999996</v>
      </c>
    </row>
    <row r="47" spans="1:11" ht="20.100000000000001" customHeight="1" x14ac:dyDescent="0.15">
      <c r="A47" s="85"/>
      <c r="B47" s="109"/>
      <c r="C47" s="111"/>
      <c r="D47" s="112" t="s">
        <v>178</v>
      </c>
      <c r="E47" s="141">
        <v>182059.20800000001</v>
      </c>
      <c r="F47" s="141">
        <v>51578.385000000002</v>
      </c>
      <c r="G47" s="141">
        <v>57479.716</v>
      </c>
      <c r="H47" s="141">
        <v>30164.084999999999</v>
      </c>
      <c r="I47" s="141">
        <v>31161.7</v>
      </c>
      <c r="J47" s="140">
        <v>7744.9390000000003</v>
      </c>
      <c r="K47" s="141">
        <v>3930.3829999999998</v>
      </c>
    </row>
    <row r="48" spans="1:11" ht="20.100000000000001" customHeight="1" x14ac:dyDescent="0.15">
      <c r="B48" s="77"/>
      <c r="C48" s="258" t="s">
        <v>179</v>
      </c>
      <c r="D48" s="259"/>
      <c r="E48" s="141">
        <v>30871803.248</v>
      </c>
      <c r="F48" s="141">
        <v>8729756.3560000006</v>
      </c>
      <c r="G48" s="141">
        <v>11273856.111</v>
      </c>
      <c r="H48" s="141">
        <v>4281628.68</v>
      </c>
      <c r="I48" s="141">
        <v>5328114.983</v>
      </c>
      <c r="J48" s="140">
        <v>792625.12</v>
      </c>
      <c r="K48" s="141">
        <v>465821.99699999997</v>
      </c>
    </row>
    <row r="49" spans="1:11" ht="20.100000000000001" customHeight="1" x14ac:dyDescent="0.15">
      <c r="B49" s="77"/>
      <c r="C49" s="303" t="s">
        <v>180</v>
      </c>
      <c r="D49" s="304"/>
      <c r="E49" s="141">
        <v>695607.17</v>
      </c>
      <c r="F49" s="141">
        <v>239597.43900000001</v>
      </c>
      <c r="G49" s="141">
        <v>247499.62299999999</v>
      </c>
      <c r="H49" s="141">
        <v>127836.735</v>
      </c>
      <c r="I49" s="141">
        <v>74216.755999999994</v>
      </c>
      <c r="J49" s="140">
        <v>4170.9120000000003</v>
      </c>
      <c r="K49" s="141">
        <v>2285.7049999999999</v>
      </c>
    </row>
    <row r="50" spans="1:11" ht="22.5" customHeight="1" x14ac:dyDescent="0.15">
      <c r="B50" s="252" t="s">
        <v>181</v>
      </c>
      <c r="C50" s="253"/>
      <c r="D50" s="254"/>
      <c r="E50" s="138">
        <v>20080529.484999999</v>
      </c>
      <c r="F50" s="138">
        <v>8975422.7080000006</v>
      </c>
      <c r="G50" s="138">
        <v>6555658.273</v>
      </c>
      <c r="H50" s="138">
        <v>2020106.4</v>
      </c>
      <c r="I50" s="138">
        <v>2059469.7849999999</v>
      </c>
      <c r="J50" s="142">
        <v>332030.65299999999</v>
      </c>
      <c r="K50" s="138">
        <v>137841.66699999999</v>
      </c>
    </row>
    <row r="51" spans="1:11" ht="39.950000000000003" customHeight="1" x14ac:dyDescent="0.15">
      <c r="B51" s="305" t="s">
        <v>182</v>
      </c>
      <c r="C51" s="306"/>
      <c r="D51" s="307"/>
      <c r="E51" s="138">
        <v>16567385.419</v>
      </c>
      <c r="F51" s="138">
        <v>8321419.9040000001</v>
      </c>
      <c r="G51" s="138">
        <v>4860147.0710000005</v>
      </c>
      <c r="H51" s="138">
        <v>1591981.9410000001</v>
      </c>
      <c r="I51" s="138">
        <v>1472538.888</v>
      </c>
      <c r="J51" s="142">
        <v>258120.37</v>
      </c>
      <c r="K51" s="138">
        <v>63177.245000000003</v>
      </c>
    </row>
    <row r="52" spans="1:11" ht="20.100000000000001" customHeight="1" x14ac:dyDescent="0.15">
      <c r="B52" s="77"/>
      <c r="C52" s="250" t="s">
        <v>183</v>
      </c>
      <c r="D52" s="251"/>
      <c r="E52" s="141">
        <v>7832770.1979999999</v>
      </c>
      <c r="F52" s="141">
        <v>3848092.557</v>
      </c>
      <c r="G52" s="141">
        <v>2274342.5150000001</v>
      </c>
      <c r="H52" s="141">
        <v>782170.30200000003</v>
      </c>
      <c r="I52" s="141">
        <v>743193.49399999995</v>
      </c>
      <c r="J52" s="140">
        <v>143748.989</v>
      </c>
      <c r="K52" s="141">
        <v>41222.339999999997</v>
      </c>
    </row>
    <row r="53" spans="1:11" ht="20.100000000000001" customHeight="1" x14ac:dyDescent="0.15">
      <c r="A53" s="85"/>
      <c r="B53" s="109"/>
      <c r="C53" s="247" t="s">
        <v>177</v>
      </c>
      <c r="D53" s="248"/>
      <c r="E53" s="141">
        <v>901762.17500000005</v>
      </c>
      <c r="F53" s="141">
        <v>442866.603</v>
      </c>
      <c r="G53" s="141">
        <v>276302.386</v>
      </c>
      <c r="H53" s="141">
        <v>83149.858999999997</v>
      </c>
      <c r="I53" s="141">
        <v>83877.697</v>
      </c>
      <c r="J53" s="140">
        <v>13056.617</v>
      </c>
      <c r="K53" s="141">
        <v>2509.0129999999999</v>
      </c>
    </row>
    <row r="54" spans="1:11" ht="20.100000000000001" customHeight="1" x14ac:dyDescent="0.15">
      <c r="A54" s="85"/>
      <c r="B54" s="109"/>
      <c r="C54" s="111"/>
      <c r="D54" s="112" t="s">
        <v>178</v>
      </c>
      <c r="E54" s="141">
        <v>653473.277</v>
      </c>
      <c r="F54" s="141">
        <v>294525.75099999999</v>
      </c>
      <c r="G54" s="141">
        <v>220707.117</v>
      </c>
      <c r="H54" s="141">
        <v>59832.353999999999</v>
      </c>
      <c r="I54" s="141">
        <v>65158.561999999998</v>
      </c>
      <c r="J54" s="140">
        <v>11240.405000000001</v>
      </c>
      <c r="K54" s="141">
        <v>2009.0889999999999</v>
      </c>
    </row>
    <row r="55" spans="1:11" ht="20.100000000000001" customHeight="1" x14ac:dyDescent="0.15">
      <c r="B55" s="77"/>
      <c r="C55" s="258" t="s">
        <v>185</v>
      </c>
      <c r="D55" s="259"/>
      <c r="E55" s="141">
        <v>133341.89000000001</v>
      </c>
      <c r="F55" s="141">
        <v>86620.08</v>
      </c>
      <c r="G55" s="141">
        <v>25558.17</v>
      </c>
      <c r="H55" s="141">
        <v>5108.1040000000003</v>
      </c>
      <c r="I55" s="141">
        <v>11257.191000000001</v>
      </c>
      <c r="J55" s="140">
        <v>4773.7740000000003</v>
      </c>
      <c r="K55" s="141">
        <v>24.571000000000002</v>
      </c>
    </row>
    <row r="56" spans="1:11" ht="20.100000000000001" customHeight="1" x14ac:dyDescent="0.15">
      <c r="B56" s="77"/>
      <c r="C56" s="258" t="s">
        <v>186</v>
      </c>
      <c r="D56" s="259"/>
      <c r="E56" s="141">
        <v>150393.63200000001</v>
      </c>
      <c r="F56" s="141">
        <v>43678.928999999996</v>
      </c>
      <c r="G56" s="141">
        <v>50369.84</v>
      </c>
      <c r="H56" s="141">
        <v>12760.186</v>
      </c>
      <c r="I56" s="141">
        <v>36901.031999999999</v>
      </c>
      <c r="J56" s="140">
        <v>5975.0119999999997</v>
      </c>
      <c r="K56" s="141">
        <v>708.63199999999995</v>
      </c>
    </row>
    <row r="57" spans="1:11" ht="20.100000000000001" customHeight="1" x14ac:dyDescent="0.15">
      <c r="B57" s="77"/>
      <c r="C57" s="258" t="s">
        <v>187</v>
      </c>
      <c r="D57" s="259"/>
      <c r="E57" s="141">
        <v>461071.83799999999</v>
      </c>
      <c r="F57" s="141">
        <v>294880.08199999999</v>
      </c>
      <c r="G57" s="141">
        <v>111658.84299999999</v>
      </c>
      <c r="H57" s="141">
        <v>30988.589</v>
      </c>
      <c r="I57" s="141">
        <v>21791.169000000002</v>
      </c>
      <c r="J57" s="140">
        <v>1124.992</v>
      </c>
      <c r="K57" s="141">
        <v>628.16300000000001</v>
      </c>
    </row>
    <row r="58" spans="1:11" ht="20.100000000000001" customHeight="1" x14ac:dyDescent="0.15">
      <c r="B58" s="77"/>
      <c r="C58" s="258" t="s">
        <v>180</v>
      </c>
      <c r="D58" s="259"/>
      <c r="E58" s="141">
        <v>831273.147</v>
      </c>
      <c r="F58" s="141">
        <v>419077.79399999999</v>
      </c>
      <c r="G58" s="141">
        <v>276806.73200000002</v>
      </c>
      <c r="H58" s="141">
        <v>57458.319000000003</v>
      </c>
      <c r="I58" s="141">
        <v>70344.341</v>
      </c>
      <c r="J58" s="140">
        <v>6789.0349999999999</v>
      </c>
      <c r="K58" s="141">
        <v>796.92600000000004</v>
      </c>
    </row>
    <row r="59" spans="1:11" ht="20.100000000000001" customHeight="1" x14ac:dyDescent="0.15">
      <c r="B59" s="77"/>
      <c r="C59" s="260" t="s">
        <v>188</v>
      </c>
      <c r="D59" s="261"/>
      <c r="E59" s="141">
        <v>663425.28399999999</v>
      </c>
      <c r="F59" s="141">
        <v>338666.13299999997</v>
      </c>
      <c r="G59" s="141">
        <v>189952.43299999999</v>
      </c>
      <c r="H59" s="141">
        <v>59774.832999999999</v>
      </c>
      <c r="I59" s="141">
        <v>68233.724000000002</v>
      </c>
      <c r="J59" s="140">
        <v>4550.9309999999996</v>
      </c>
      <c r="K59" s="141">
        <v>2247.23</v>
      </c>
    </row>
    <row r="60" spans="1:11" ht="20.100000000000001" customHeight="1" x14ac:dyDescent="0.15">
      <c r="B60" s="252" t="s">
        <v>189</v>
      </c>
      <c r="C60" s="253"/>
      <c r="D60" s="254"/>
      <c r="E60" s="138">
        <v>3513144.0660000001</v>
      </c>
      <c r="F60" s="138">
        <v>654002.804</v>
      </c>
      <c r="G60" s="138">
        <v>1695511.202</v>
      </c>
      <c r="H60" s="138">
        <v>428124.45899999997</v>
      </c>
      <c r="I60" s="138">
        <v>586930.897</v>
      </c>
      <c r="J60" s="138">
        <v>73910.282999999996</v>
      </c>
      <c r="K60" s="138">
        <v>74664.422000000006</v>
      </c>
    </row>
    <row r="61" spans="1:11" ht="20.100000000000001" customHeight="1" x14ac:dyDescent="0.15">
      <c r="B61" s="255" t="s">
        <v>190</v>
      </c>
      <c r="C61" s="256"/>
      <c r="D61" s="257"/>
      <c r="E61" s="138">
        <v>866835.24100000004</v>
      </c>
      <c r="F61" s="138">
        <v>384378.22700000001</v>
      </c>
      <c r="G61" s="138">
        <v>332567.69099999999</v>
      </c>
      <c r="H61" s="138">
        <v>90849.572</v>
      </c>
      <c r="I61" s="138">
        <v>51528.65</v>
      </c>
      <c r="J61" s="143">
        <v>2608.7399999999998</v>
      </c>
      <c r="K61" s="138">
        <v>4902.3620000000001</v>
      </c>
    </row>
    <row r="62" spans="1:11" ht="20.100000000000001" customHeight="1" x14ac:dyDescent="0.15">
      <c r="B62" s="77"/>
      <c r="C62" s="252" t="s">
        <v>191</v>
      </c>
      <c r="D62" s="254"/>
      <c r="E62" s="138">
        <v>1371825.7450000001</v>
      </c>
      <c r="F62" s="138">
        <v>583245.91599999997</v>
      </c>
      <c r="G62" s="138">
        <v>471643.95699999999</v>
      </c>
      <c r="H62" s="138">
        <v>163482.44</v>
      </c>
      <c r="I62" s="138">
        <v>141105.33600000001</v>
      </c>
      <c r="J62" s="138">
        <v>6986.2640000000001</v>
      </c>
      <c r="K62" s="138">
        <v>5361.8329999999996</v>
      </c>
    </row>
    <row r="63" spans="1:11" ht="20.100000000000001" customHeight="1" x14ac:dyDescent="0.15">
      <c r="B63" s="77"/>
      <c r="C63" s="255" t="s">
        <v>192</v>
      </c>
      <c r="D63" s="257"/>
      <c r="E63" s="138">
        <v>504990.50400000002</v>
      </c>
      <c r="F63" s="138">
        <v>198867.68900000001</v>
      </c>
      <c r="G63" s="138">
        <v>139076.266</v>
      </c>
      <c r="H63" s="138">
        <v>72632.868000000002</v>
      </c>
      <c r="I63" s="138">
        <v>89576.686000000002</v>
      </c>
      <c r="J63" s="138">
        <v>4377.5240000000003</v>
      </c>
      <c r="K63" s="138">
        <v>459.471</v>
      </c>
    </row>
    <row r="64" spans="1:11" ht="39.950000000000003" customHeight="1" x14ac:dyDescent="0.15">
      <c r="B64" s="77"/>
      <c r="C64" s="76"/>
      <c r="D64" s="80" t="s">
        <v>193</v>
      </c>
      <c r="E64" s="139">
        <v>259520.875</v>
      </c>
      <c r="F64" s="139">
        <v>107686.689</v>
      </c>
      <c r="G64" s="139">
        <v>79924.963000000003</v>
      </c>
      <c r="H64" s="139">
        <v>35461.118999999999</v>
      </c>
      <c r="I64" s="139">
        <v>35248.044999999998</v>
      </c>
      <c r="J64" s="139">
        <v>1123.866</v>
      </c>
      <c r="K64" s="139">
        <v>76.192999999999998</v>
      </c>
    </row>
    <row r="65" spans="2:11" ht="20.100000000000001" customHeight="1" x14ac:dyDescent="0.15">
      <c r="B65" s="252" t="s">
        <v>194</v>
      </c>
      <c r="C65" s="253"/>
      <c r="D65" s="254"/>
      <c r="E65" s="138">
        <v>4379979.307</v>
      </c>
      <c r="F65" s="138">
        <v>1038381.03</v>
      </c>
      <c r="G65" s="138">
        <v>2028078.8929999999</v>
      </c>
      <c r="H65" s="138">
        <v>518974.03100000002</v>
      </c>
      <c r="I65" s="138">
        <v>638459.54599999997</v>
      </c>
      <c r="J65" s="138">
        <v>76519.021999999997</v>
      </c>
      <c r="K65" s="138">
        <v>79566.784</v>
      </c>
    </row>
    <row r="66" spans="2:11" ht="60" customHeight="1" x14ac:dyDescent="0.15">
      <c r="B66" s="295" t="s">
        <v>195</v>
      </c>
      <c r="C66" s="296"/>
      <c r="D66" s="297"/>
      <c r="E66" s="138">
        <v>4098766.875</v>
      </c>
      <c r="F66" s="138">
        <v>879543.58799999999</v>
      </c>
      <c r="G66" s="138">
        <v>1907654.649</v>
      </c>
      <c r="H66" s="138">
        <v>486589.43699999998</v>
      </c>
      <c r="I66" s="138">
        <v>665517.88899999997</v>
      </c>
      <c r="J66" s="138">
        <v>76476.289000000004</v>
      </c>
      <c r="K66" s="138">
        <v>82985.021999999997</v>
      </c>
    </row>
    <row r="67" spans="2:11" ht="60" customHeight="1" x14ac:dyDescent="0.15">
      <c r="B67" s="295" t="s">
        <v>196</v>
      </c>
      <c r="C67" s="296"/>
      <c r="D67" s="297"/>
      <c r="E67" s="138">
        <v>2709948.95</v>
      </c>
      <c r="F67" s="138">
        <v>530712.43700000003</v>
      </c>
      <c r="G67" s="138">
        <v>1321192.781</v>
      </c>
      <c r="H67" s="138">
        <v>305249.12599999999</v>
      </c>
      <c r="I67" s="138">
        <v>432640.09499999997</v>
      </c>
      <c r="J67" s="138">
        <v>51260.281000000003</v>
      </c>
      <c r="K67" s="138">
        <v>68894.23</v>
      </c>
    </row>
    <row r="68" spans="2:11" ht="20.100000000000001" customHeight="1" x14ac:dyDescent="0.15">
      <c r="B68" s="270" t="s">
        <v>197</v>
      </c>
      <c r="C68" s="270"/>
      <c r="D68" s="270"/>
      <c r="E68" s="270"/>
      <c r="F68" s="270"/>
      <c r="G68" s="270"/>
      <c r="H68" s="270"/>
      <c r="I68" s="270"/>
      <c r="J68" s="270"/>
      <c r="K68" s="270"/>
    </row>
    <row r="69" spans="2:11" ht="39.950000000000003" customHeight="1" x14ac:dyDescent="0.15">
      <c r="B69" s="249" t="s">
        <v>198</v>
      </c>
      <c r="C69" s="249"/>
      <c r="D69" s="249"/>
      <c r="E69" s="249"/>
      <c r="F69" s="249"/>
      <c r="G69" s="249"/>
      <c r="H69" s="249"/>
      <c r="I69" s="249"/>
      <c r="J69" s="249"/>
      <c r="K69" s="249"/>
    </row>
    <row r="72" spans="2:11" ht="39.950000000000003" customHeight="1" x14ac:dyDescent="0.15">
      <c r="B72" s="326" t="s">
        <v>200</v>
      </c>
      <c r="C72" s="326"/>
      <c r="D72" s="326"/>
      <c r="E72" s="326"/>
      <c r="F72" s="326"/>
      <c r="G72" s="326"/>
      <c r="H72" s="326"/>
      <c r="I72" s="326"/>
      <c r="J72" s="326"/>
      <c r="K72" s="326"/>
    </row>
    <row r="73" spans="2:11" ht="20.100000000000001" customHeight="1" x14ac:dyDescent="0.15">
      <c r="B73" s="277" t="s">
        <v>86</v>
      </c>
      <c r="C73" s="278"/>
      <c r="D73" s="279"/>
      <c r="E73" s="283" t="s">
        <v>163</v>
      </c>
      <c r="F73" s="285" t="s">
        <v>164</v>
      </c>
      <c r="G73" s="286"/>
      <c r="H73" s="286"/>
      <c r="I73" s="286"/>
      <c r="J73" s="286"/>
      <c r="K73" s="287"/>
    </row>
    <row r="74" spans="2:11" ht="39.950000000000003" customHeight="1" x14ac:dyDescent="0.15">
      <c r="B74" s="280"/>
      <c r="C74" s="281"/>
      <c r="D74" s="282"/>
      <c r="E74" s="284"/>
      <c r="F74" s="71" t="s">
        <v>165</v>
      </c>
      <c r="G74" s="71" t="s">
        <v>166</v>
      </c>
      <c r="H74" s="72" t="s">
        <v>167</v>
      </c>
      <c r="I74" s="73" t="s">
        <v>168</v>
      </c>
      <c r="J74" s="74" t="s">
        <v>169</v>
      </c>
      <c r="K74" s="79" t="s">
        <v>170</v>
      </c>
    </row>
    <row r="75" spans="2:11" ht="20.100000000000001" customHeight="1" x14ac:dyDescent="0.15">
      <c r="B75" s="308" t="s">
        <v>171</v>
      </c>
      <c r="C75" s="309"/>
      <c r="D75" s="310"/>
      <c r="E75" s="136">
        <v>252285</v>
      </c>
      <c r="F75" s="136">
        <v>198215</v>
      </c>
      <c r="G75" s="136">
        <v>30421</v>
      </c>
      <c r="H75" s="137">
        <v>11647</v>
      </c>
      <c r="I75" s="136">
        <v>10374</v>
      </c>
      <c r="J75" s="136">
        <v>1050</v>
      </c>
      <c r="K75" s="137">
        <v>578</v>
      </c>
    </row>
    <row r="76" spans="2:11" ht="20.100000000000001" customHeight="1" x14ac:dyDescent="0.15">
      <c r="B76" s="252" t="s">
        <v>172</v>
      </c>
      <c r="C76" s="253"/>
      <c r="D76" s="254"/>
      <c r="E76" s="138">
        <v>6145901</v>
      </c>
      <c r="F76" s="138">
        <v>2351792</v>
      </c>
      <c r="G76" s="138">
        <v>1217626</v>
      </c>
      <c r="H76" s="138">
        <v>896288</v>
      </c>
      <c r="I76" s="138">
        <v>1354801</v>
      </c>
      <c r="J76" s="138">
        <v>217178</v>
      </c>
      <c r="K76" s="138">
        <v>108216</v>
      </c>
    </row>
    <row r="77" spans="2:11" ht="20.100000000000001" customHeight="1" x14ac:dyDescent="0.15">
      <c r="B77" s="252" t="s">
        <v>173</v>
      </c>
      <c r="C77" s="253"/>
      <c r="D77" s="254"/>
      <c r="E77" s="138">
        <v>124912502.847</v>
      </c>
      <c r="F77" s="138">
        <v>31829740.502</v>
      </c>
      <c r="G77" s="138">
        <v>24211022.504999999</v>
      </c>
      <c r="H77" s="138">
        <v>20099119.063999999</v>
      </c>
      <c r="I77" s="138">
        <v>35575024.387999997</v>
      </c>
      <c r="J77" s="138">
        <v>7756934.3470000001</v>
      </c>
      <c r="K77" s="138">
        <v>5440662.0410000002</v>
      </c>
    </row>
    <row r="78" spans="2:11" ht="20.100000000000001" customHeight="1" x14ac:dyDescent="0.15">
      <c r="B78" s="255" t="s">
        <v>174</v>
      </c>
      <c r="C78" s="256"/>
      <c r="D78" s="257"/>
      <c r="E78" s="138">
        <v>98150783.035999998</v>
      </c>
      <c r="F78" s="138">
        <v>22801655.092999998</v>
      </c>
      <c r="G78" s="138">
        <v>19074690.213</v>
      </c>
      <c r="H78" s="138">
        <v>16258489.563999999</v>
      </c>
      <c r="I78" s="138">
        <v>29021909.164999999</v>
      </c>
      <c r="J78" s="138">
        <v>6415105.477</v>
      </c>
      <c r="K78" s="138">
        <v>4578933.523</v>
      </c>
    </row>
    <row r="79" spans="2:11" ht="39.950000000000003" customHeight="1" x14ac:dyDescent="0.15">
      <c r="B79" s="77"/>
      <c r="C79" s="311" t="s">
        <v>175</v>
      </c>
      <c r="D79" s="312"/>
      <c r="E79" s="139">
        <v>54038356.575000003</v>
      </c>
      <c r="F79" s="139">
        <v>11626034.079</v>
      </c>
      <c r="G79" s="139">
        <v>10605999.066</v>
      </c>
      <c r="H79" s="139">
        <v>8968135.8110000007</v>
      </c>
      <c r="I79" s="139">
        <v>16263492.762</v>
      </c>
      <c r="J79" s="140">
        <v>3917568.6039999998</v>
      </c>
      <c r="K79" s="139">
        <v>2657126.253</v>
      </c>
    </row>
    <row r="80" spans="2:11" ht="20.100000000000001" customHeight="1" x14ac:dyDescent="0.15">
      <c r="B80" s="77"/>
      <c r="C80" s="258" t="s">
        <v>176</v>
      </c>
      <c r="D80" s="259"/>
      <c r="E80" s="141">
        <v>16255486.968</v>
      </c>
      <c r="F80" s="141">
        <v>4479596.0460000001</v>
      </c>
      <c r="G80" s="141">
        <v>3329297.091</v>
      </c>
      <c r="H80" s="141">
        <v>2544749.5729999999</v>
      </c>
      <c r="I80" s="141">
        <v>4495405.0860000001</v>
      </c>
      <c r="J80" s="140">
        <v>857988.37699999998</v>
      </c>
      <c r="K80" s="141">
        <v>548450.79399999999</v>
      </c>
    </row>
    <row r="81" spans="1:11" ht="20.100000000000001" customHeight="1" x14ac:dyDescent="0.15">
      <c r="A81" s="85"/>
      <c r="B81" s="109"/>
      <c r="C81" s="247" t="s">
        <v>177</v>
      </c>
      <c r="D81" s="248"/>
      <c r="E81" s="141">
        <v>1188053.362</v>
      </c>
      <c r="F81" s="141">
        <v>335084.995</v>
      </c>
      <c r="G81" s="141">
        <v>195930.367</v>
      </c>
      <c r="H81" s="141">
        <v>163423.32399999999</v>
      </c>
      <c r="I81" s="141">
        <v>386721.08199999999</v>
      </c>
      <c r="J81" s="140">
        <v>56315.455999999998</v>
      </c>
      <c r="K81" s="141">
        <v>50578.137000000002</v>
      </c>
    </row>
    <row r="82" spans="1:11" ht="20.100000000000001" customHeight="1" x14ac:dyDescent="0.15">
      <c r="A82" s="85"/>
      <c r="B82" s="109"/>
      <c r="C82" s="111"/>
      <c r="D82" s="112" t="s">
        <v>178</v>
      </c>
      <c r="E82" s="141">
        <v>705138.06400000001</v>
      </c>
      <c r="F82" s="141">
        <v>240754.073</v>
      </c>
      <c r="G82" s="141">
        <v>119485.63800000001</v>
      </c>
      <c r="H82" s="141">
        <v>92577.817999999999</v>
      </c>
      <c r="I82" s="141">
        <v>190813.976</v>
      </c>
      <c r="J82" s="140">
        <v>30113.420999999998</v>
      </c>
      <c r="K82" s="141">
        <v>31393.138999999999</v>
      </c>
    </row>
    <row r="83" spans="1:11" ht="20.100000000000001" customHeight="1" x14ac:dyDescent="0.15">
      <c r="B83" s="77"/>
      <c r="C83" s="258" t="s">
        <v>179</v>
      </c>
      <c r="D83" s="259"/>
      <c r="E83" s="141">
        <v>10652029.731000001</v>
      </c>
      <c r="F83" s="141">
        <v>2958796.963</v>
      </c>
      <c r="G83" s="141">
        <v>2016302.5660000001</v>
      </c>
      <c r="H83" s="141">
        <v>2053512.6059999999</v>
      </c>
      <c r="I83" s="141">
        <v>2901361.9070000001</v>
      </c>
      <c r="J83" s="140">
        <v>326910.49800000002</v>
      </c>
      <c r="K83" s="141">
        <v>395145.19300000003</v>
      </c>
    </row>
    <row r="84" spans="1:11" ht="20.100000000000001" customHeight="1" x14ac:dyDescent="0.15">
      <c r="B84" s="77"/>
      <c r="C84" s="303" t="s">
        <v>180</v>
      </c>
      <c r="D84" s="304"/>
      <c r="E84" s="141">
        <v>2729872.247</v>
      </c>
      <c r="F84" s="141">
        <v>607731.47199999995</v>
      </c>
      <c r="G84" s="141">
        <v>508572.42599999998</v>
      </c>
      <c r="H84" s="141">
        <v>419152.27399999998</v>
      </c>
      <c r="I84" s="141">
        <v>866470.17599999998</v>
      </c>
      <c r="J84" s="140">
        <v>188898.69399999999</v>
      </c>
      <c r="K84" s="141">
        <v>139047.204</v>
      </c>
    </row>
    <row r="85" spans="1:11" ht="20.100000000000001" customHeight="1" x14ac:dyDescent="0.15">
      <c r="B85" s="252" t="s">
        <v>181</v>
      </c>
      <c r="C85" s="253"/>
      <c r="D85" s="254"/>
      <c r="E85" s="138">
        <v>26761719.811000001</v>
      </c>
      <c r="F85" s="138">
        <v>9028085.409</v>
      </c>
      <c r="G85" s="138">
        <v>5136332.2920000004</v>
      </c>
      <c r="H85" s="138">
        <v>3840629.4989999998</v>
      </c>
      <c r="I85" s="138">
        <v>6553115.2230000002</v>
      </c>
      <c r="J85" s="142">
        <v>1341828.8700000001</v>
      </c>
      <c r="K85" s="138">
        <v>861728.51800000004</v>
      </c>
    </row>
    <row r="86" spans="1:11" ht="39.950000000000003" customHeight="1" x14ac:dyDescent="0.15">
      <c r="B86" s="305" t="s">
        <v>182</v>
      </c>
      <c r="C86" s="306"/>
      <c r="D86" s="307"/>
      <c r="E86" s="138">
        <v>22043376.013</v>
      </c>
      <c r="F86" s="138">
        <v>8457580.0419999994</v>
      </c>
      <c r="G86" s="138">
        <v>4164056.1609999998</v>
      </c>
      <c r="H86" s="138">
        <v>3022941.4610000001</v>
      </c>
      <c r="I86" s="138">
        <v>4929315.2089999998</v>
      </c>
      <c r="J86" s="142">
        <v>854381.81200000003</v>
      </c>
      <c r="K86" s="138">
        <v>615101.32799999998</v>
      </c>
    </row>
    <row r="87" spans="1:11" ht="20.100000000000001" customHeight="1" x14ac:dyDescent="0.15">
      <c r="B87" s="77"/>
      <c r="C87" s="250" t="s">
        <v>183</v>
      </c>
      <c r="D87" s="251"/>
      <c r="E87" s="141">
        <v>9763874.284</v>
      </c>
      <c r="F87" s="141">
        <v>3924019.662</v>
      </c>
      <c r="G87" s="141">
        <v>1855508.665</v>
      </c>
      <c r="H87" s="141">
        <v>1346892.1</v>
      </c>
      <c r="I87" s="141">
        <v>2088111.814</v>
      </c>
      <c r="J87" s="140">
        <v>337292.27899999998</v>
      </c>
      <c r="K87" s="141">
        <v>212049.764</v>
      </c>
    </row>
    <row r="88" spans="1:11" ht="20.100000000000001" customHeight="1" x14ac:dyDescent="0.15">
      <c r="A88" s="85"/>
      <c r="B88" s="109"/>
      <c r="C88" s="247" t="s">
        <v>177</v>
      </c>
      <c r="D88" s="248"/>
      <c r="E88" s="141">
        <v>990635.87399999995</v>
      </c>
      <c r="F88" s="141">
        <v>419769.22</v>
      </c>
      <c r="G88" s="141">
        <v>164651.522</v>
      </c>
      <c r="H88" s="141">
        <v>121748.711</v>
      </c>
      <c r="I88" s="141">
        <v>205300.943</v>
      </c>
      <c r="J88" s="140">
        <v>55120.868999999999</v>
      </c>
      <c r="K88" s="141">
        <v>24044.61</v>
      </c>
    </row>
    <row r="89" spans="1:11" ht="20.100000000000001" customHeight="1" x14ac:dyDescent="0.15">
      <c r="A89" s="85"/>
      <c r="B89" s="109"/>
      <c r="C89" s="111"/>
      <c r="D89" s="112" t="s">
        <v>178</v>
      </c>
      <c r="E89" s="141">
        <v>674314.26500000001</v>
      </c>
      <c r="F89" s="141">
        <v>304520.96100000001</v>
      </c>
      <c r="G89" s="141">
        <v>115168.925</v>
      </c>
      <c r="H89" s="141">
        <v>86739.282999999996</v>
      </c>
      <c r="I89" s="141">
        <v>136411.41399999999</v>
      </c>
      <c r="J89" s="140">
        <v>17337.383999999998</v>
      </c>
      <c r="K89" s="141">
        <v>14136.298000000001</v>
      </c>
    </row>
    <row r="90" spans="1:11" ht="20.100000000000001" customHeight="1" x14ac:dyDescent="0.15">
      <c r="B90" s="77"/>
      <c r="C90" s="258" t="s">
        <v>185</v>
      </c>
      <c r="D90" s="259"/>
      <c r="E90" s="141">
        <v>2058393.821</v>
      </c>
      <c r="F90" s="141">
        <v>420667.495</v>
      </c>
      <c r="G90" s="141">
        <v>333162.87199999997</v>
      </c>
      <c r="H90" s="141">
        <v>381039.10499999998</v>
      </c>
      <c r="I90" s="141">
        <v>678879.87600000005</v>
      </c>
      <c r="J90" s="140">
        <v>128554.901</v>
      </c>
      <c r="K90" s="141">
        <v>116089.571</v>
      </c>
    </row>
    <row r="91" spans="1:11" ht="20.100000000000001" customHeight="1" x14ac:dyDescent="0.15">
      <c r="B91" s="77"/>
      <c r="C91" s="258" t="s">
        <v>186</v>
      </c>
      <c r="D91" s="259"/>
      <c r="E91" s="141">
        <v>238046.845</v>
      </c>
      <c r="F91" s="141">
        <v>63396.065999999999</v>
      </c>
      <c r="G91" s="141">
        <v>51525.777999999998</v>
      </c>
      <c r="H91" s="141">
        <v>31154.102999999999</v>
      </c>
      <c r="I91" s="141">
        <v>80646.385999999999</v>
      </c>
      <c r="J91" s="140">
        <v>5597.3419999999996</v>
      </c>
      <c r="K91" s="141">
        <v>5727.1719999999996</v>
      </c>
    </row>
    <row r="92" spans="1:11" ht="20.100000000000001" customHeight="1" x14ac:dyDescent="0.15">
      <c r="B92" s="77"/>
      <c r="C92" s="258" t="s">
        <v>187</v>
      </c>
      <c r="D92" s="259"/>
      <c r="E92" s="141">
        <v>217973.80900000001</v>
      </c>
      <c r="F92" s="141">
        <v>123780.008</v>
      </c>
      <c r="G92" s="141">
        <v>35258.125999999997</v>
      </c>
      <c r="H92" s="141">
        <v>24019.906999999999</v>
      </c>
      <c r="I92" s="141">
        <v>26755.374</v>
      </c>
      <c r="J92" s="140">
        <v>3710.3820000000001</v>
      </c>
      <c r="K92" s="141">
        <v>4450.0110000000004</v>
      </c>
    </row>
    <row r="93" spans="1:11" ht="20.100000000000001" customHeight="1" x14ac:dyDescent="0.15">
      <c r="B93" s="77"/>
      <c r="C93" s="258" t="s">
        <v>180</v>
      </c>
      <c r="D93" s="259"/>
      <c r="E93" s="141">
        <v>905684.47900000005</v>
      </c>
      <c r="F93" s="141">
        <v>380132.75099999999</v>
      </c>
      <c r="G93" s="141">
        <v>186514.625</v>
      </c>
      <c r="H93" s="141">
        <v>113008.52</v>
      </c>
      <c r="I93" s="141">
        <v>179354.17600000001</v>
      </c>
      <c r="J93" s="140">
        <v>30089.814999999999</v>
      </c>
      <c r="K93" s="141">
        <v>16584.591</v>
      </c>
    </row>
    <row r="94" spans="1:11" ht="20.100000000000001" customHeight="1" x14ac:dyDescent="0.15">
      <c r="B94" s="77"/>
      <c r="C94" s="260" t="s">
        <v>188</v>
      </c>
      <c r="D94" s="261"/>
      <c r="E94" s="141">
        <v>624851.65</v>
      </c>
      <c r="F94" s="141">
        <v>302188.52799999999</v>
      </c>
      <c r="G94" s="141">
        <v>130150.861</v>
      </c>
      <c r="H94" s="141">
        <v>68698.611000000004</v>
      </c>
      <c r="I94" s="141">
        <v>85377.497000000003</v>
      </c>
      <c r="J94" s="140">
        <v>23028.788</v>
      </c>
      <c r="K94" s="141">
        <v>15407.364</v>
      </c>
    </row>
    <row r="95" spans="1:11" ht="20.100000000000001" customHeight="1" x14ac:dyDescent="0.15">
      <c r="B95" s="252" t="s">
        <v>189</v>
      </c>
      <c r="C95" s="253"/>
      <c r="D95" s="254"/>
      <c r="E95" s="138">
        <v>4718343.7989999996</v>
      </c>
      <c r="F95" s="138">
        <v>570505.36699999997</v>
      </c>
      <c r="G95" s="138">
        <v>972276.13100000005</v>
      </c>
      <c r="H95" s="138">
        <v>817688.03799999994</v>
      </c>
      <c r="I95" s="138">
        <v>1623800.0149999999</v>
      </c>
      <c r="J95" s="138">
        <v>487447.05800000002</v>
      </c>
      <c r="K95" s="138">
        <v>246627.19</v>
      </c>
    </row>
    <row r="96" spans="1:11" ht="20.100000000000001" customHeight="1" x14ac:dyDescent="0.15">
      <c r="B96" s="255" t="s">
        <v>190</v>
      </c>
      <c r="C96" s="256"/>
      <c r="D96" s="257"/>
      <c r="E96" s="138">
        <v>1653134.29</v>
      </c>
      <c r="F96" s="138">
        <v>695229.62399999995</v>
      </c>
      <c r="G96" s="138">
        <v>287200.53999999998</v>
      </c>
      <c r="H96" s="138">
        <v>245883.99799999999</v>
      </c>
      <c r="I96" s="138">
        <v>354323.09100000001</v>
      </c>
      <c r="J96" s="143">
        <v>30090.482</v>
      </c>
      <c r="K96" s="138">
        <v>40406.555</v>
      </c>
    </row>
    <row r="97" spans="2:11" ht="20.100000000000001" customHeight="1" x14ac:dyDescent="0.15">
      <c r="B97" s="77"/>
      <c r="C97" s="252" t="s">
        <v>191</v>
      </c>
      <c r="D97" s="254"/>
      <c r="E97" s="138">
        <v>2696896.3659999999</v>
      </c>
      <c r="F97" s="138">
        <v>958100.35499999998</v>
      </c>
      <c r="G97" s="138">
        <v>628398.755</v>
      </c>
      <c r="H97" s="138">
        <v>386688.57500000001</v>
      </c>
      <c r="I97" s="138">
        <v>570419.93299999996</v>
      </c>
      <c r="J97" s="138">
        <v>59425.711000000003</v>
      </c>
      <c r="K97" s="138">
        <v>93863.036999999997</v>
      </c>
    </row>
    <row r="98" spans="2:11" ht="20.100000000000001" customHeight="1" x14ac:dyDescent="0.15">
      <c r="B98" s="77"/>
      <c r="C98" s="255" t="s">
        <v>192</v>
      </c>
      <c r="D98" s="257"/>
      <c r="E98" s="138">
        <v>1043762.075</v>
      </c>
      <c r="F98" s="138">
        <v>262870.73200000002</v>
      </c>
      <c r="G98" s="138">
        <v>341198.21500000003</v>
      </c>
      <c r="H98" s="138">
        <v>140804.576</v>
      </c>
      <c r="I98" s="138">
        <v>216096.842</v>
      </c>
      <c r="J98" s="138">
        <v>29335.227999999999</v>
      </c>
      <c r="K98" s="138">
        <v>53456.481</v>
      </c>
    </row>
    <row r="99" spans="2:11" ht="39.950000000000003" customHeight="1" x14ac:dyDescent="0.15">
      <c r="B99" s="77"/>
      <c r="C99" s="76"/>
      <c r="D99" s="80" t="s">
        <v>193</v>
      </c>
      <c r="E99" s="139">
        <v>433632.054</v>
      </c>
      <c r="F99" s="139">
        <v>160682.80300000001</v>
      </c>
      <c r="G99" s="139">
        <v>93440.421000000002</v>
      </c>
      <c r="H99" s="139">
        <v>56882.339</v>
      </c>
      <c r="I99" s="139">
        <v>92946.948999999993</v>
      </c>
      <c r="J99" s="139">
        <v>10691.29</v>
      </c>
      <c r="K99" s="139">
        <v>18988.252</v>
      </c>
    </row>
    <row r="100" spans="2:11" ht="20.100000000000001" customHeight="1" x14ac:dyDescent="0.15">
      <c r="B100" s="252" t="s">
        <v>194</v>
      </c>
      <c r="C100" s="253"/>
      <c r="D100" s="254"/>
      <c r="E100" s="138">
        <v>6371478.0889999997</v>
      </c>
      <c r="F100" s="138">
        <v>1265734.9909999999</v>
      </c>
      <c r="G100" s="138">
        <v>1259476.67</v>
      </c>
      <c r="H100" s="138">
        <v>1063572.037</v>
      </c>
      <c r="I100" s="138">
        <v>1978123.1059999999</v>
      </c>
      <c r="J100" s="138">
        <v>517537.54</v>
      </c>
      <c r="K100" s="138">
        <v>287033.74599999998</v>
      </c>
    </row>
    <row r="101" spans="2:11" ht="60" customHeight="1" x14ac:dyDescent="0.15">
      <c r="B101" s="295" t="s">
        <v>195</v>
      </c>
      <c r="C101" s="296"/>
      <c r="D101" s="297"/>
      <c r="E101" s="138">
        <v>6195051.3020000001</v>
      </c>
      <c r="F101" s="138">
        <v>1217994.73</v>
      </c>
      <c r="G101" s="138">
        <v>1241669.4809999999</v>
      </c>
      <c r="H101" s="138">
        <v>976719.03700000001</v>
      </c>
      <c r="I101" s="138">
        <v>1892671.4790000001</v>
      </c>
      <c r="J101" s="138">
        <v>535181.01199999999</v>
      </c>
      <c r="K101" s="138">
        <v>330815.56199999998</v>
      </c>
    </row>
    <row r="102" spans="2:11" ht="60" customHeight="1" x14ac:dyDescent="0.15">
      <c r="B102" s="295" t="s">
        <v>196</v>
      </c>
      <c r="C102" s="296"/>
      <c r="D102" s="297"/>
      <c r="E102" s="138">
        <v>4256450.0020000003</v>
      </c>
      <c r="F102" s="138">
        <v>834705.28399999999</v>
      </c>
      <c r="G102" s="138">
        <v>830605.92500000005</v>
      </c>
      <c r="H102" s="138">
        <v>654704.326</v>
      </c>
      <c r="I102" s="138">
        <v>1312492.79</v>
      </c>
      <c r="J102" s="138">
        <v>376783.95500000002</v>
      </c>
      <c r="K102" s="138">
        <v>247157.72200000001</v>
      </c>
    </row>
    <row r="103" spans="2:11" ht="22.5" customHeight="1" x14ac:dyDescent="0.15">
      <c r="B103" s="270" t="s">
        <v>197</v>
      </c>
      <c r="C103" s="270"/>
      <c r="D103" s="270"/>
      <c r="E103" s="270"/>
      <c r="F103" s="270"/>
      <c r="G103" s="270"/>
      <c r="H103" s="270"/>
      <c r="I103" s="270"/>
      <c r="J103" s="270"/>
      <c r="K103" s="270"/>
    </row>
    <row r="104" spans="2:11" ht="45" customHeight="1" x14ac:dyDescent="0.15">
      <c r="B104" s="249" t="s">
        <v>198</v>
      </c>
      <c r="C104" s="249"/>
      <c r="D104" s="249"/>
      <c r="E104" s="249"/>
      <c r="F104" s="249"/>
      <c r="G104" s="249"/>
      <c r="H104" s="249"/>
      <c r="I104" s="249"/>
      <c r="J104" s="249"/>
      <c r="K104" s="249"/>
    </row>
    <row r="105" spans="2:11" ht="18" customHeight="1" x14ac:dyDescent="0.15">
      <c r="B105" s="78"/>
      <c r="C105" s="78"/>
      <c r="D105" s="78"/>
      <c r="E105" s="78"/>
      <c r="F105" s="78"/>
      <c r="G105" s="78"/>
      <c r="H105" s="78"/>
      <c r="I105" s="78"/>
      <c r="J105" s="78"/>
      <c r="K105" s="78"/>
    </row>
    <row r="107" spans="2:11" ht="39.950000000000003" customHeight="1" x14ac:dyDescent="0.15">
      <c r="B107" s="325" t="s">
        <v>201</v>
      </c>
      <c r="C107" s="325"/>
      <c r="D107" s="325"/>
      <c r="E107" s="325"/>
      <c r="F107" s="325"/>
      <c r="G107" s="325"/>
      <c r="H107" s="325"/>
      <c r="I107" s="325"/>
      <c r="J107" s="325"/>
      <c r="K107" s="325"/>
    </row>
    <row r="108" spans="2:11" ht="20.100000000000001" customHeight="1" x14ac:dyDescent="0.15">
      <c r="B108" s="291" t="s">
        <v>86</v>
      </c>
      <c r="C108" s="292"/>
      <c r="D108" s="293"/>
      <c r="E108" s="269" t="s">
        <v>163</v>
      </c>
      <c r="F108" s="271" t="s">
        <v>164</v>
      </c>
      <c r="G108" s="272"/>
      <c r="H108" s="272"/>
      <c r="I108" s="272"/>
      <c r="J108" s="272"/>
      <c r="K108" s="273"/>
    </row>
    <row r="109" spans="2:11" ht="39.950000000000003" customHeight="1" x14ac:dyDescent="0.15">
      <c r="B109" s="294"/>
      <c r="C109" s="264"/>
      <c r="D109" s="265"/>
      <c r="E109" s="267"/>
      <c r="F109" s="71" t="s">
        <v>165</v>
      </c>
      <c r="G109" s="71" t="s">
        <v>166</v>
      </c>
      <c r="H109" s="72" t="s">
        <v>167</v>
      </c>
      <c r="I109" s="73" t="s">
        <v>168</v>
      </c>
      <c r="J109" s="74" t="s">
        <v>169</v>
      </c>
      <c r="K109" s="75" t="s">
        <v>170</v>
      </c>
    </row>
    <row r="110" spans="2:11" ht="20.100000000000001" customHeight="1" x14ac:dyDescent="0.15">
      <c r="B110" s="289" t="s">
        <v>171</v>
      </c>
      <c r="C110" s="289"/>
      <c r="D110" s="289"/>
      <c r="E110" s="136">
        <v>62683</v>
      </c>
      <c r="F110" s="136">
        <v>50420</v>
      </c>
      <c r="G110" s="136">
        <v>7276</v>
      </c>
      <c r="H110" s="137">
        <v>2717</v>
      </c>
      <c r="I110" s="136">
        <v>1714</v>
      </c>
      <c r="J110" s="136">
        <v>231</v>
      </c>
      <c r="K110" s="137">
        <v>324</v>
      </c>
    </row>
    <row r="111" spans="2:11" ht="20.100000000000001" customHeight="1" x14ac:dyDescent="0.15">
      <c r="B111" s="275" t="s">
        <v>172</v>
      </c>
      <c r="C111" s="275"/>
      <c r="D111" s="275"/>
      <c r="E111" s="138">
        <v>929724</v>
      </c>
      <c r="F111" s="138">
        <v>366864</v>
      </c>
      <c r="G111" s="138">
        <v>233876</v>
      </c>
      <c r="H111" s="138">
        <v>195494</v>
      </c>
      <c r="I111" s="138">
        <v>86924</v>
      </c>
      <c r="J111" s="138">
        <v>17340</v>
      </c>
      <c r="K111" s="138">
        <v>29226</v>
      </c>
    </row>
    <row r="112" spans="2:11" ht="20.100000000000001" customHeight="1" x14ac:dyDescent="0.15">
      <c r="B112" s="275" t="s">
        <v>173</v>
      </c>
      <c r="C112" s="275"/>
      <c r="D112" s="275"/>
      <c r="E112" s="138">
        <v>13737338.933</v>
      </c>
      <c r="F112" s="138">
        <v>4305534.7070000004</v>
      </c>
      <c r="G112" s="138">
        <v>3030472.3319999999</v>
      </c>
      <c r="H112" s="138">
        <v>2456616.9539999999</v>
      </c>
      <c r="I112" s="138">
        <v>1939075.1140000001</v>
      </c>
      <c r="J112" s="138">
        <v>822608.33200000005</v>
      </c>
      <c r="K112" s="138">
        <v>1183031.4950000001</v>
      </c>
    </row>
    <row r="113" spans="1:11" ht="20.100000000000001" customHeight="1" x14ac:dyDescent="0.15">
      <c r="B113" s="276" t="s">
        <v>174</v>
      </c>
      <c r="C113" s="300"/>
      <c r="D113" s="300"/>
      <c r="E113" s="138">
        <v>7236676.193</v>
      </c>
      <c r="F113" s="138">
        <v>1795211.648</v>
      </c>
      <c r="G113" s="138">
        <v>1612132.2779999999</v>
      </c>
      <c r="H113" s="138">
        <v>1443472.4069999999</v>
      </c>
      <c r="I113" s="138">
        <v>1162473.334</v>
      </c>
      <c r="J113" s="138">
        <v>495447.98300000001</v>
      </c>
      <c r="K113" s="138">
        <v>727938.54399999999</v>
      </c>
    </row>
    <row r="114" spans="1:11" ht="39.950000000000003" customHeight="1" x14ac:dyDescent="0.15">
      <c r="B114" s="77"/>
      <c r="C114" s="318" t="s">
        <v>175</v>
      </c>
      <c r="D114" s="318"/>
      <c r="E114" s="139">
        <v>1898390.723</v>
      </c>
      <c r="F114" s="139">
        <v>462574.88099999999</v>
      </c>
      <c r="G114" s="139">
        <v>303523.54300000001</v>
      </c>
      <c r="H114" s="139">
        <v>380494.37199999997</v>
      </c>
      <c r="I114" s="139">
        <v>323335.03700000001</v>
      </c>
      <c r="J114" s="140">
        <v>224744.83900000001</v>
      </c>
      <c r="K114" s="139">
        <v>203718.05100000001</v>
      </c>
    </row>
    <row r="115" spans="1:11" ht="20.100000000000001" customHeight="1" x14ac:dyDescent="0.15">
      <c r="B115" s="77"/>
      <c r="C115" s="268" t="s">
        <v>176</v>
      </c>
      <c r="D115" s="268"/>
      <c r="E115" s="141">
        <v>1653969.4480000001</v>
      </c>
      <c r="F115" s="141">
        <v>319468.41899999999</v>
      </c>
      <c r="G115" s="141">
        <v>490316.413</v>
      </c>
      <c r="H115" s="141">
        <v>468916.68400000001</v>
      </c>
      <c r="I115" s="141">
        <v>238264.80900000001</v>
      </c>
      <c r="J115" s="140">
        <v>76014.487999999998</v>
      </c>
      <c r="K115" s="141">
        <v>60988.635000000002</v>
      </c>
    </row>
    <row r="116" spans="1:11" ht="20.100000000000001" customHeight="1" x14ac:dyDescent="0.15">
      <c r="A116" s="85"/>
      <c r="B116" s="109"/>
      <c r="C116" s="247" t="s">
        <v>177</v>
      </c>
      <c r="D116" s="248"/>
      <c r="E116" s="141">
        <v>122101.814</v>
      </c>
      <c r="F116" s="141">
        <v>15569.331</v>
      </c>
      <c r="G116" s="141">
        <v>27992.59</v>
      </c>
      <c r="H116" s="141">
        <v>13881.986999999999</v>
      </c>
      <c r="I116" s="141">
        <v>26614.774000000001</v>
      </c>
      <c r="J116" s="140">
        <v>6354.625</v>
      </c>
      <c r="K116" s="141">
        <v>31688.508000000002</v>
      </c>
    </row>
    <row r="117" spans="1:11" ht="20.100000000000001" customHeight="1" x14ac:dyDescent="0.15">
      <c r="A117" s="85"/>
      <c r="B117" s="109"/>
      <c r="C117" s="111"/>
      <c r="D117" s="112" t="s">
        <v>178</v>
      </c>
      <c r="E117" s="141">
        <v>54963.942000000003</v>
      </c>
      <c r="F117" s="141">
        <v>11598.147999999999</v>
      </c>
      <c r="G117" s="141">
        <v>17629.642</v>
      </c>
      <c r="H117" s="141">
        <v>9391.4159999999993</v>
      </c>
      <c r="I117" s="141">
        <v>10317.626</v>
      </c>
      <c r="J117" s="140">
        <v>2982.6770000000001</v>
      </c>
      <c r="K117" s="141">
        <v>3044.433</v>
      </c>
    </row>
    <row r="118" spans="1:11" ht="20.100000000000001" customHeight="1" x14ac:dyDescent="0.15">
      <c r="B118" s="77"/>
      <c r="C118" s="268" t="s">
        <v>179</v>
      </c>
      <c r="D118" s="268"/>
      <c r="E118" s="141">
        <v>2038265.504</v>
      </c>
      <c r="F118" s="141">
        <v>729342.20799999998</v>
      </c>
      <c r="G118" s="141">
        <v>461844.41600000003</v>
      </c>
      <c r="H118" s="141">
        <v>409776.91899999999</v>
      </c>
      <c r="I118" s="141">
        <v>271638.50300000003</v>
      </c>
      <c r="J118" s="140">
        <v>61127.684000000001</v>
      </c>
      <c r="K118" s="141">
        <v>104535.773</v>
      </c>
    </row>
    <row r="119" spans="1:11" ht="20.100000000000001" customHeight="1" x14ac:dyDescent="0.15">
      <c r="B119" s="77"/>
      <c r="C119" s="268" t="s">
        <v>180</v>
      </c>
      <c r="D119" s="268"/>
      <c r="E119" s="141">
        <v>157344.02900000001</v>
      </c>
      <c r="F119" s="141">
        <v>14530.864</v>
      </c>
      <c r="G119" s="141">
        <v>9917.1759999999995</v>
      </c>
      <c r="H119" s="141">
        <v>23432.645</v>
      </c>
      <c r="I119" s="141">
        <v>35821.667999999998</v>
      </c>
      <c r="J119" s="140">
        <v>25763.289000000001</v>
      </c>
      <c r="K119" s="141">
        <v>47878.385000000002</v>
      </c>
    </row>
    <row r="120" spans="1:11" ht="20.100000000000001" customHeight="1" x14ac:dyDescent="0.15">
      <c r="B120" s="275" t="s">
        <v>181</v>
      </c>
      <c r="C120" s="317"/>
      <c r="D120" s="317"/>
      <c r="E120" s="138">
        <v>6500662.7410000004</v>
      </c>
      <c r="F120" s="138">
        <v>2510323.0589999999</v>
      </c>
      <c r="G120" s="138">
        <v>1418340.0549999999</v>
      </c>
      <c r="H120" s="138">
        <v>1013144.547</v>
      </c>
      <c r="I120" s="138">
        <v>776601.78</v>
      </c>
      <c r="J120" s="142">
        <v>327160.34999999998</v>
      </c>
      <c r="K120" s="138">
        <v>455092.951</v>
      </c>
    </row>
    <row r="121" spans="1:11" ht="39.950000000000003" customHeight="1" x14ac:dyDescent="0.15">
      <c r="B121" s="290" t="s">
        <v>182</v>
      </c>
      <c r="C121" s="316"/>
      <c r="D121" s="316"/>
      <c r="E121" s="138">
        <v>5616727.9479999999</v>
      </c>
      <c r="F121" s="138">
        <v>2293584.7439999999</v>
      </c>
      <c r="G121" s="138">
        <v>1226085.736</v>
      </c>
      <c r="H121" s="138">
        <v>871853.41200000001</v>
      </c>
      <c r="I121" s="138">
        <v>662723.58200000005</v>
      </c>
      <c r="J121" s="142">
        <v>223368.63</v>
      </c>
      <c r="K121" s="138">
        <v>339111.84399999998</v>
      </c>
    </row>
    <row r="122" spans="1:11" ht="20.100000000000001" customHeight="1" x14ac:dyDescent="0.15">
      <c r="B122" s="77"/>
      <c r="C122" s="300" t="s">
        <v>183</v>
      </c>
      <c r="D122" s="300"/>
      <c r="E122" s="141">
        <v>2689035.65</v>
      </c>
      <c r="F122" s="141">
        <v>1131507.399</v>
      </c>
      <c r="G122" s="141">
        <v>604892.16200000001</v>
      </c>
      <c r="H122" s="141">
        <v>463107.59499999997</v>
      </c>
      <c r="I122" s="141">
        <v>279348.62900000002</v>
      </c>
      <c r="J122" s="140">
        <v>89859.788</v>
      </c>
      <c r="K122" s="141">
        <v>120320.077</v>
      </c>
    </row>
    <row r="123" spans="1:11" ht="20.100000000000001" customHeight="1" x14ac:dyDescent="0.15">
      <c r="A123" s="85"/>
      <c r="B123" s="109"/>
      <c r="C123" s="247" t="s">
        <v>177</v>
      </c>
      <c r="D123" s="248"/>
      <c r="E123" s="141">
        <v>306334.69799999997</v>
      </c>
      <c r="F123" s="141">
        <v>118823.19</v>
      </c>
      <c r="G123" s="141">
        <v>68722.592000000004</v>
      </c>
      <c r="H123" s="141">
        <v>50508.195</v>
      </c>
      <c r="I123" s="141">
        <v>40464.116000000002</v>
      </c>
      <c r="J123" s="140">
        <v>12184.834000000001</v>
      </c>
      <c r="K123" s="141">
        <v>15631.771000000001</v>
      </c>
    </row>
    <row r="124" spans="1:11" ht="20.100000000000001" customHeight="1" x14ac:dyDescent="0.15">
      <c r="A124" s="85"/>
      <c r="B124" s="109"/>
      <c r="C124" s="111"/>
      <c r="D124" s="112" t="s">
        <v>178</v>
      </c>
      <c r="E124" s="141">
        <v>241780.33</v>
      </c>
      <c r="F124" s="141">
        <v>96724.567999999999</v>
      </c>
      <c r="G124" s="141">
        <v>50442.847999999998</v>
      </c>
      <c r="H124" s="141">
        <v>42439.726999999999</v>
      </c>
      <c r="I124" s="141">
        <v>31745.852999999999</v>
      </c>
      <c r="J124" s="140">
        <v>8386.6280000000006</v>
      </c>
      <c r="K124" s="141">
        <v>12040.705</v>
      </c>
    </row>
    <row r="125" spans="1:11" ht="20.100000000000001" customHeight="1" x14ac:dyDescent="0.15">
      <c r="B125" s="77"/>
      <c r="C125" s="268" t="s">
        <v>185</v>
      </c>
      <c r="D125" s="268"/>
      <c r="E125" s="141">
        <v>57515.962</v>
      </c>
      <c r="F125" s="141">
        <v>17267.577000000001</v>
      </c>
      <c r="G125" s="141">
        <v>12888.834000000001</v>
      </c>
      <c r="H125" s="141">
        <v>10083.379999999999</v>
      </c>
      <c r="I125" s="141">
        <v>14710.846</v>
      </c>
      <c r="J125" s="140">
        <v>1260.0509999999999</v>
      </c>
      <c r="K125" s="141">
        <v>1305.2729999999999</v>
      </c>
    </row>
    <row r="126" spans="1:11" ht="20.100000000000001" customHeight="1" x14ac:dyDescent="0.15">
      <c r="B126" s="77"/>
      <c r="C126" s="268" t="s">
        <v>186</v>
      </c>
      <c r="D126" s="268"/>
      <c r="E126" s="141">
        <v>160153.321</v>
      </c>
      <c r="F126" s="141">
        <v>43455.415999999997</v>
      </c>
      <c r="G126" s="141">
        <v>28541.723000000002</v>
      </c>
      <c r="H126" s="141">
        <v>23501.65</v>
      </c>
      <c r="I126" s="141">
        <v>26293.59</v>
      </c>
      <c r="J126" s="140">
        <v>24334.136999999999</v>
      </c>
      <c r="K126" s="141">
        <v>14026.805</v>
      </c>
    </row>
    <row r="127" spans="1:11" ht="20.100000000000001" customHeight="1" x14ac:dyDescent="0.15">
      <c r="B127" s="77"/>
      <c r="C127" s="268" t="s">
        <v>187</v>
      </c>
      <c r="D127" s="268"/>
      <c r="E127" s="141">
        <v>41010.998</v>
      </c>
      <c r="F127" s="141">
        <v>22424.505000000001</v>
      </c>
      <c r="G127" s="141">
        <v>7290.0810000000001</v>
      </c>
      <c r="H127" s="141">
        <v>5438.7879999999996</v>
      </c>
      <c r="I127" s="141">
        <v>3296.3939999999998</v>
      </c>
      <c r="J127" s="140">
        <v>1208.604</v>
      </c>
      <c r="K127" s="141">
        <v>1352.626</v>
      </c>
    </row>
    <row r="128" spans="1:11" ht="20.100000000000001" customHeight="1" x14ac:dyDescent="0.15">
      <c r="B128" s="77"/>
      <c r="C128" s="268" t="s">
        <v>180</v>
      </c>
      <c r="D128" s="268"/>
      <c r="E128" s="141">
        <v>148853.54399999999</v>
      </c>
      <c r="F128" s="141">
        <v>46759.667999999998</v>
      </c>
      <c r="G128" s="141">
        <v>28367.281999999999</v>
      </c>
      <c r="H128" s="141">
        <v>17095.652999999998</v>
      </c>
      <c r="I128" s="141">
        <v>36022.074999999997</v>
      </c>
      <c r="J128" s="140">
        <v>5315.4610000000002</v>
      </c>
      <c r="K128" s="141">
        <v>15293.404</v>
      </c>
    </row>
    <row r="129" spans="2:11" ht="20.100000000000001" customHeight="1" x14ac:dyDescent="0.15">
      <c r="B129" s="77"/>
      <c r="C129" s="274" t="s">
        <v>188</v>
      </c>
      <c r="D129" s="274"/>
      <c r="E129" s="141">
        <v>107307.489</v>
      </c>
      <c r="F129" s="141">
        <v>62652.972000000002</v>
      </c>
      <c r="G129" s="141">
        <v>13748.808000000001</v>
      </c>
      <c r="H129" s="141">
        <v>9792.5159999999996</v>
      </c>
      <c r="I129" s="141">
        <v>7240.3909999999996</v>
      </c>
      <c r="J129" s="140">
        <v>6714.7889999999998</v>
      </c>
      <c r="K129" s="141">
        <v>7158.0129999999999</v>
      </c>
    </row>
    <row r="130" spans="2:11" ht="20.100000000000001" customHeight="1" x14ac:dyDescent="0.15">
      <c r="B130" s="275" t="s">
        <v>189</v>
      </c>
      <c r="C130" s="275"/>
      <c r="D130" s="275"/>
      <c r="E130" s="138">
        <v>883934.79299999995</v>
      </c>
      <c r="F130" s="138">
        <v>216738.315</v>
      </c>
      <c r="G130" s="138">
        <v>192254.31899999999</v>
      </c>
      <c r="H130" s="138">
        <v>141291.13500000001</v>
      </c>
      <c r="I130" s="138">
        <v>113878.198</v>
      </c>
      <c r="J130" s="138">
        <v>103791.72</v>
      </c>
      <c r="K130" s="138">
        <v>115981.107</v>
      </c>
    </row>
    <row r="131" spans="2:11" ht="20.100000000000001" customHeight="1" x14ac:dyDescent="0.15">
      <c r="B131" s="274" t="s">
        <v>190</v>
      </c>
      <c r="C131" s="274"/>
      <c r="D131" s="274"/>
      <c r="E131" s="138">
        <v>182196.41500000001</v>
      </c>
      <c r="F131" s="138">
        <v>89981.160999999993</v>
      </c>
      <c r="G131" s="138">
        <v>30757.814999999999</v>
      </c>
      <c r="H131" s="138">
        <v>40419.788999999997</v>
      </c>
      <c r="I131" s="138">
        <v>9722.5169999999998</v>
      </c>
      <c r="J131" s="143">
        <v>5849.2380000000003</v>
      </c>
      <c r="K131" s="138">
        <v>5465.8950000000004</v>
      </c>
    </row>
    <row r="132" spans="2:11" ht="20.100000000000001" customHeight="1" x14ac:dyDescent="0.15">
      <c r="B132" s="77"/>
      <c r="C132" s="276" t="s">
        <v>191</v>
      </c>
      <c r="D132" s="276"/>
      <c r="E132" s="138">
        <v>291790.821</v>
      </c>
      <c r="F132" s="138">
        <v>117010.60799999999</v>
      </c>
      <c r="G132" s="138">
        <v>48128.940999999999</v>
      </c>
      <c r="H132" s="138">
        <v>52378.639000000003</v>
      </c>
      <c r="I132" s="138">
        <v>56875.633000000002</v>
      </c>
      <c r="J132" s="138">
        <v>7281.0839999999998</v>
      </c>
      <c r="K132" s="138">
        <v>10115.916999999999</v>
      </c>
    </row>
    <row r="133" spans="2:11" ht="20.100000000000001" customHeight="1" x14ac:dyDescent="0.15">
      <c r="B133" s="77"/>
      <c r="C133" s="276" t="s">
        <v>192</v>
      </c>
      <c r="D133" s="276"/>
      <c r="E133" s="138">
        <v>109594.40700000001</v>
      </c>
      <c r="F133" s="138">
        <v>27029.446</v>
      </c>
      <c r="G133" s="138">
        <v>17371.126</v>
      </c>
      <c r="H133" s="138">
        <v>11958.849</v>
      </c>
      <c r="I133" s="138">
        <v>47153.116000000002</v>
      </c>
      <c r="J133" s="138">
        <v>1431.847</v>
      </c>
      <c r="K133" s="138">
        <v>4650.0230000000001</v>
      </c>
    </row>
    <row r="134" spans="2:11" ht="39.950000000000003" customHeight="1" x14ac:dyDescent="0.15">
      <c r="B134" s="77"/>
      <c r="C134" s="76"/>
      <c r="D134" s="80" t="s">
        <v>193</v>
      </c>
      <c r="E134" s="139">
        <v>23944.227999999999</v>
      </c>
      <c r="F134" s="139">
        <v>8342.2810000000009</v>
      </c>
      <c r="G134" s="139">
        <v>4211.6049999999996</v>
      </c>
      <c r="H134" s="139">
        <v>4660.6890000000003</v>
      </c>
      <c r="I134" s="139">
        <v>4152.6949999999997</v>
      </c>
      <c r="J134" s="139">
        <v>578.096</v>
      </c>
      <c r="K134" s="139">
        <v>1998.8620000000001</v>
      </c>
    </row>
    <row r="135" spans="2:11" ht="20.100000000000001" customHeight="1" x14ac:dyDescent="0.15">
      <c r="B135" s="275" t="s">
        <v>194</v>
      </c>
      <c r="C135" s="275"/>
      <c r="D135" s="275"/>
      <c r="E135" s="138">
        <v>1066131.2069999999</v>
      </c>
      <c r="F135" s="138">
        <v>306719.47600000002</v>
      </c>
      <c r="G135" s="138">
        <v>223012.133</v>
      </c>
      <c r="H135" s="138">
        <v>181710.924</v>
      </c>
      <c r="I135" s="138">
        <v>123600.715</v>
      </c>
      <c r="J135" s="138">
        <v>109640.95699999999</v>
      </c>
      <c r="K135" s="138">
        <v>121447.001</v>
      </c>
    </row>
    <row r="136" spans="2:11" ht="60" customHeight="1" x14ac:dyDescent="0.15">
      <c r="B136" s="290" t="s">
        <v>195</v>
      </c>
      <c r="C136" s="274"/>
      <c r="D136" s="274"/>
      <c r="E136" s="138">
        <v>1036413.453</v>
      </c>
      <c r="F136" s="138">
        <v>291692.46000000002</v>
      </c>
      <c r="G136" s="138">
        <v>211464.88500000001</v>
      </c>
      <c r="H136" s="138">
        <v>171678.10200000001</v>
      </c>
      <c r="I136" s="138">
        <v>137425.58799999999</v>
      </c>
      <c r="J136" s="138">
        <v>110214.287</v>
      </c>
      <c r="K136" s="138">
        <v>113938.13099999999</v>
      </c>
    </row>
    <row r="137" spans="2:11" ht="60" customHeight="1" x14ac:dyDescent="0.15">
      <c r="B137" s="319" t="s">
        <v>196</v>
      </c>
      <c r="C137" s="275"/>
      <c r="D137" s="275"/>
      <c r="E137" s="138">
        <v>698543.86</v>
      </c>
      <c r="F137" s="138">
        <v>197508.55</v>
      </c>
      <c r="G137" s="138">
        <v>147430.454</v>
      </c>
      <c r="H137" s="138">
        <v>122485.98299999999</v>
      </c>
      <c r="I137" s="138">
        <v>85831.604999999996</v>
      </c>
      <c r="J137" s="138">
        <v>65064.224999999999</v>
      </c>
      <c r="K137" s="138">
        <v>80223.043999999994</v>
      </c>
    </row>
    <row r="138" spans="2:11" ht="20.100000000000001" customHeight="1" x14ac:dyDescent="0.15">
      <c r="B138" s="270" t="s">
        <v>197</v>
      </c>
      <c r="C138" s="270"/>
      <c r="D138" s="270"/>
      <c r="E138" s="270"/>
      <c r="F138" s="270"/>
      <c r="G138" s="270"/>
      <c r="H138" s="270"/>
      <c r="I138" s="270"/>
      <c r="J138" s="270"/>
      <c r="K138" s="270"/>
    </row>
    <row r="139" spans="2:11" ht="39.950000000000003" customHeight="1" x14ac:dyDescent="0.15">
      <c r="B139" s="249" t="s">
        <v>198</v>
      </c>
      <c r="C139" s="249"/>
      <c r="D139" s="249"/>
      <c r="E139" s="249"/>
      <c r="F139" s="249"/>
      <c r="G139" s="249"/>
      <c r="H139" s="249"/>
      <c r="I139" s="249"/>
      <c r="J139" s="249"/>
      <c r="K139" s="249"/>
    </row>
    <row r="142" spans="2:11" ht="39.950000000000003" customHeight="1" x14ac:dyDescent="0.15">
      <c r="B142" s="326" t="s">
        <v>202</v>
      </c>
      <c r="C142" s="321"/>
      <c r="D142" s="321"/>
      <c r="E142" s="321"/>
      <c r="F142" s="321"/>
      <c r="G142" s="321"/>
      <c r="H142" s="321"/>
      <c r="I142" s="321"/>
      <c r="J142" s="321"/>
      <c r="K142" s="321"/>
    </row>
    <row r="143" spans="2:11" ht="20.100000000000001" customHeight="1" x14ac:dyDescent="0.15">
      <c r="B143" s="262" t="s">
        <v>86</v>
      </c>
      <c r="C143" s="262"/>
      <c r="D143" s="263"/>
      <c r="E143" s="266" t="s">
        <v>163</v>
      </c>
      <c r="F143" s="298" t="s">
        <v>164</v>
      </c>
      <c r="G143" s="299"/>
      <c r="H143" s="299"/>
      <c r="I143" s="299"/>
      <c r="J143" s="299"/>
      <c r="K143" s="299"/>
    </row>
    <row r="144" spans="2:11" ht="60" customHeight="1" x14ac:dyDescent="0.15">
      <c r="B144" s="264"/>
      <c r="C144" s="264"/>
      <c r="D144" s="265"/>
      <c r="E144" s="267"/>
      <c r="F144" s="71" t="s">
        <v>165</v>
      </c>
      <c r="G144" s="71" t="s">
        <v>166</v>
      </c>
      <c r="H144" s="72" t="s">
        <v>167</v>
      </c>
      <c r="I144" s="73" t="s">
        <v>168</v>
      </c>
      <c r="J144" s="74" t="s">
        <v>169</v>
      </c>
      <c r="K144" s="79" t="s">
        <v>170</v>
      </c>
    </row>
    <row r="145" spans="1:11" ht="20.100000000000001" customHeight="1" x14ac:dyDescent="0.15">
      <c r="B145" s="289" t="s">
        <v>171</v>
      </c>
      <c r="C145" s="289"/>
      <c r="D145" s="289"/>
      <c r="E145" s="136">
        <v>58309</v>
      </c>
      <c r="F145" s="136">
        <v>40311</v>
      </c>
      <c r="G145" s="136">
        <v>12109</v>
      </c>
      <c r="H145" s="137">
        <v>4171</v>
      </c>
      <c r="I145" s="136">
        <v>1529</v>
      </c>
      <c r="J145" s="136">
        <v>123</v>
      </c>
      <c r="K145" s="137">
        <v>66</v>
      </c>
    </row>
    <row r="146" spans="1:11" ht="20.100000000000001" customHeight="1" x14ac:dyDescent="0.15">
      <c r="B146" s="275" t="s">
        <v>172</v>
      </c>
      <c r="C146" s="275"/>
      <c r="D146" s="275"/>
      <c r="E146" s="138">
        <v>2067632</v>
      </c>
      <c r="F146" s="138">
        <v>798124</v>
      </c>
      <c r="G146" s="138">
        <v>611743</v>
      </c>
      <c r="H146" s="138">
        <v>328066</v>
      </c>
      <c r="I146" s="138">
        <v>307499</v>
      </c>
      <c r="J146" s="138">
        <v>18276</v>
      </c>
      <c r="K146" s="138">
        <v>3924</v>
      </c>
    </row>
    <row r="147" spans="1:11" ht="20.100000000000001" customHeight="1" x14ac:dyDescent="0.15">
      <c r="B147" s="275" t="s">
        <v>173</v>
      </c>
      <c r="C147" s="275"/>
      <c r="D147" s="275"/>
      <c r="E147" s="138">
        <v>25430160.544</v>
      </c>
      <c r="F147" s="138">
        <v>8471995.8259999994</v>
      </c>
      <c r="G147" s="138">
        <v>6866572.0640000002</v>
      </c>
      <c r="H147" s="138">
        <v>4464269.1749999998</v>
      </c>
      <c r="I147" s="138">
        <v>4715456.2819999997</v>
      </c>
      <c r="J147" s="138">
        <v>459819.64399999997</v>
      </c>
      <c r="K147" s="138">
        <v>452047.55099999998</v>
      </c>
    </row>
    <row r="148" spans="1:11" ht="20.100000000000001" customHeight="1" x14ac:dyDescent="0.15">
      <c r="B148" s="276" t="s">
        <v>174</v>
      </c>
      <c r="C148" s="300"/>
      <c r="D148" s="300"/>
      <c r="E148" s="138">
        <v>19144617.82</v>
      </c>
      <c r="F148" s="138">
        <v>5408109.2089999998</v>
      </c>
      <c r="G148" s="138">
        <v>5287050.5630000001</v>
      </c>
      <c r="H148" s="138">
        <v>3587070.693</v>
      </c>
      <c r="I148" s="138">
        <v>4080276.6770000001</v>
      </c>
      <c r="J148" s="138">
        <v>375816.30499999999</v>
      </c>
      <c r="K148" s="138">
        <v>406294.37300000002</v>
      </c>
    </row>
    <row r="149" spans="1:11" ht="39.950000000000003" customHeight="1" x14ac:dyDescent="0.15">
      <c r="B149" s="77"/>
      <c r="C149" s="318" t="s">
        <v>175</v>
      </c>
      <c r="D149" s="318"/>
      <c r="E149" s="139">
        <v>2520331.818</v>
      </c>
      <c r="F149" s="139">
        <v>665152.03899999999</v>
      </c>
      <c r="G149" s="139">
        <v>610787.91200000001</v>
      </c>
      <c r="H149" s="139">
        <v>489101.20199999999</v>
      </c>
      <c r="I149" s="139">
        <v>511809.321</v>
      </c>
      <c r="J149" s="140">
        <v>119792.272</v>
      </c>
      <c r="K149" s="139">
        <v>123689.072</v>
      </c>
    </row>
    <row r="150" spans="1:11" ht="20.100000000000001" customHeight="1" x14ac:dyDescent="0.15">
      <c r="B150" s="77"/>
      <c r="C150" s="268" t="s">
        <v>176</v>
      </c>
      <c r="D150" s="268"/>
      <c r="E150" s="141">
        <v>5433488.9649999999</v>
      </c>
      <c r="F150" s="141">
        <v>1642542.4310000001</v>
      </c>
      <c r="G150" s="141">
        <v>1765721.9010000001</v>
      </c>
      <c r="H150" s="141">
        <v>878025.022</v>
      </c>
      <c r="I150" s="141">
        <v>1047835.667</v>
      </c>
      <c r="J150" s="140">
        <v>53239.79</v>
      </c>
      <c r="K150" s="141">
        <v>46124.154000000002</v>
      </c>
    </row>
    <row r="151" spans="1:11" ht="20.100000000000001" customHeight="1" x14ac:dyDescent="0.15">
      <c r="A151" s="85"/>
      <c r="B151" s="109"/>
      <c r="C151" s="247" t="s">
        <v>177</v>
      </c>
      <c r="D151" s="248"/>
      <c r="E151" s="141">
        <v>711808.95200000005</v>
      </c>
      <c r="F151" s="141">
        <v>167941.125</v>
      </c>
      <c r="G151" s="141">
        <v>199765.196</v>
      </c>
      <c r="H151" s="141">
        <v>105497.781</v>
      </c>
      <c r="I151" s="141">
        <v>167183.34299999999</v>
      </c>
      <c r="J151" s="140">
        <v>12386.477000000001</v>
      </c>
      <c r="K151" s="141">
        <v>59035.029000000002</v>
      </c>
    </row>
    <row r="152" spans="1:11" ht="20.100000000000001" customHeight="1" x14ac:dyDescent="0.15">
      <c r="A152" s="85"/>
      <c r="B152" s="109"/>
      <c r="C152" s="111"/>
      <c r="D152" s="112" t="s">
        <v>178</v>
      </c>
      <c r="E152" s="141">
        <v>365587.08199999999</v>
      </c>
      <c r="F152" s="141">
        <v>81898.645999999993</v>
      </c>
      <c r="G152" s="141">
        <v>71942.241999999998</v>
      </c>
      <c r="H152" s="141">
        <v>75736.854999999996</v>
      </c>
      <c r="I152" s="141">
        <v>123211.049</v>
      </c>
      <c r="J152" s="140">
        <v>8359.9979999999996</v>
      </c>
      <c r="K152" s="141">
        <v>4438.2920000000004</v>
      </c>
    </row>
    <row r="153" spans="1:11" ht="20.100000000000001" customHeight="1" x14ac:dyDescent="0.15">
      <c r="B153" s="77"/>
      <c r="C153" s="268" t="s">
        <v>179</v>
      </c>
      <c r="D153" s="268"/>
      <c r="E153" s="141">
        <v>5607764.3159999996</v>
      </c>
      <c r="F153" s="141">
        <v>1532673.932</v>
      </c>
      <c r="G153" s="141">
        <v>1259981.2890000001</v>
      </c>
      <c r="H153" s="141">
        <v>1004798.904</v>
      </c>
      <c r="I153" s="141">
        <v>1600433.757</v>
      </c>
      <c r="J153" s="140">
        <v>105295.113</v>
      </c>
      <c r="K153" s="141">
        <v>104581.322</v>
      </c>
    </row>
    <row r="154" spans="1:11" ht="20.100000000000001" customHeight="1" x14ac:dyDescent="0.15">
      <c r="B154" s="77"/>
      <c r="C154" s="268" t="s">
        <v>180</v>
      </c>
      <c r="D154" s="268"/>
      <c r="E154" s="141">
        <v>841101.45499999996</v>
      </c>
      <c r="F154" s="141">
        <v>222247.15299999999</v>
      </c>
      <c r="G154" s="141">
        <v>210972.834</v>
      </c>
      <c r="H154" s="141">
        <v>213803.50099999999</v>
      </c>
      <c r="I154" s="141">
        <v>166563.834</v>
      </c>
      <c r="J154" s="140">
        <v>12328.942999999999</v>
      </c>
      <c r="K154" s="141">
        <v>15185.19</v>
      </c>
    </row>
    <row r="155" spans="1:11" ht="20.100000000000001" customHeight="1" x14ac:dyDescent="0.15">
      <c r="B155" s="275" t="s">
        <v>181</v>
      </c>
      <c r="C155" s="317"/>
      <c r="D155" s="317"/>
      <c r="E155" s="138">
        <v>6285542.7230000002</v>
      </c>
      <c r="F155" s="138">
        <v>3063886.6179999998</v>
      </c>
      <c r="G155" s="138">
        <v>1579521.5020000001</v>
      </c>
      <c r="H155" s="138">
        <v>877198.48199999996</v>
      </c>
      <c r="I155" s="138">
        <v>635179.60499999998</v>
      </c>
      <c r="J155" s="142">
        <v>84003.339000000007</v>
      </c>
      <c r="K155" s="138">
        <v>45753.178</v>
      </c>
    </row>
    <row r="156" spans="1:11" ht="39.950000000000003" customHeight="1" x14ac:dyDescent="0.15">
      <c r="B156" s="290" t="s">
        <v>182</v>
      </c>
      <c r="C156" s="316"/>
      <c r="D156" s="316"/>
      <c r="E156" s="138">
        <v>6088011.3059999999</v>
      </c>
      <c r="F156" s="138">
        <v>3052777.523</v>
      </c>
      <c r="G156" s="138">
        <v>1538444.8940000001</v>
      </c>
      <c r="H156" s="138">
        <v>853574.451</v>
      </c>
      <c r="I156" s="138">
        <v>542638.32200000004</v>
      </c>
      <c r="J156" s="142">
        <v>58545.343999999997</v>
      </c>
      <c r="K156" s="138">
        <v>42030.771000000001</v>
      </c>
    </row>
    <row r="157" spans="1:11" ht="20.100000000000001" customHeight="1" x14ac:dyDescent="0.15">
      <c r="B157" s="77"/>
      <c r="C157" s="300" t="s">
        <v>183</v>
      </c>
      <c r="D157" s="300"/>
      <c r="E157" s="141">
        <v>2688477.591</v>
      </c>
      <c r="F157" s="141">
        <v>1344149.2590000001</v>
      </c>
      <c r="G157" s="141">
        <v>617088.22</v>
      </c>
      <c r="H157" s="141">
        <v>416481.484</v>
      </c>
      <c r="I157" s="141">
        <v>271635.37599999999</v>
      </c>
      <c r="J157" s="140">
        <v>19013.972000000002</v>
      </c>
      <c r="K157" s="141">
        <v>20109.278999999999</v>
      </c>
    </row>
    <row r="158" spans="1:11" ht="20.100000000000001" customHeight="1" x14ac:dyDescent="0.15">
      <c r="A158" s="85"/>
      <c r="B158" s="109"/>
      <c r="C158" s="247" t="s">
        <v>177</v>
      </c>
      <c r="D158" s="248"/>
      <c r="E158" s="141">
        <v>370095.76799999998</v>
      </c>
      <c r="F158" s="141">
        <v>185257.821</v>
      </c>
      <c r="G158" s="141">
        <v>86375.456999999995</v>
      </c>
      <c r="H158" s="141">
        <v>67972.831000000006</v>
      </c>
      <c r="I158" s="141">
        <v>23529.907999999999</v>
      </c>
      <c r="J158" s="140">
        <v>4347.8100000000004</v>
      </c>
      <c r="K158" s="141">
        <v>2611.9409999999998</v>
      </c>
    </row>
    <row r="159" spans="1:11" ht="20.100000000000001" customHeight="1" x14ac:dyDescent="0.15">
      <c r="A159" s="85"/>
      <c r="B159" s="109"/>
      <c r="C159" s="111"/>
      <c r="D159" s="112" t="s">
        <v>178</v>
      </c>
      <c r="E159" s="141">
        <v>250938.41500000001</v>
      </c>
      <c r="F159" s="141">
        <v>120517.79700000001</v>
      </c>
      <c r="G159" s="141">
        <v>63852.711000000003</v>
      </c>
      <c r="H159" s="141">
        <v>49324.417000000001</v>
      </c>
      <c r="I159" s="141">
        <v>13193.615</v>
      </c>
      <c r="J159" s="140">
        <v>2754.2069999999999</v>
      </c>
      <c r="K159" s="141">
        <v>1295.6690000000001</v>
      </c>
    </row>
    <row r="160" spans="1:11" ht="20.100000000000001" customHeight="1" x14ac:dyDescent="0.15">
      <c r="B160" s="77"/>
      <c r="C160" s="268" t="s">
        <v>185</v>
      </c>
      <c r="D160" s="268"/>
      <c r="E160" s="141">
        <v>113831.91499999999</v>
      </c>
      <c r="F160" s="141">
        <v>59637.908000000003</v>
      </c>
      <c r="G160" s="141">
        <v>23398.735000000001</v>
      </c>
      <c r="H160" s="141">
        <v>9908.1759999999995</v>
      </c>
      <c r="I160" s="141">
        <v>19762.838</v>
      </c>
      <c r="J160" s="140">
        <v>319.55500000000001</v>
      </c>
      <c r="K160" s="141">
        <v>804.702</v>
      </c>
    </row>
    <row r="161" spans="2:11" ht="20.100000000000001" customHeight="1" x14ac:dyDescent="0.15">
      <c r="B161" s="77"/>
      <c r="C161" s="268" t="s">
        <v>186</v>
      </c>
      <c r="D161" s="268"/>
      <c r="E161" s="141">
        <v>22923.723999999998</v>
      </c>
      <c r="F161" s="141">
        <v>8175.482</v>
      </c>
      <c r="G161" s="141">
        <v>8088.5879999999997</v>
      </c>
      <c r="H161" s="141">
        <v>3293.0410000000002</v>
      </c>
      <c r="I161" s="141">
        <v>3176.2629999999999</v>
      </c>
      <c r="J161" s="140">
        <v>84.003</v>
      </c>
      <c r="K161" s="141">
        <v>106.348</v>
      </c>
    </row>
    <row r="162" spans="2:11" ht="20.100000000000001" customHeight="1" x14ac:dyDescent="0.15">
      <c r="B162" s="77"/>
      <c r="C162" s="268" t="s">
        <v>187</v>
      </c>
      <c r="D162" s="268"/>
      <c r="E162" s="141">
        <v>54053.857000000004</v>
      </c>
      <c r="F162" s="141">
        <v>26544.809000000001</v>
      </c>
      <c r="G162" s="141">
        <v>14164.069</v>
      </c>
      <c r="H162" s="141">
        <v>8313.9989999999998</v>
      </c>
      <c r="I162" s="141">
        <v>4083.5390000000002</v>
      </c>
      <c r="J162" s="140">
        <v>441.49299999999999</v>
      </c>
      <c r="K162" s="141">
        <v>505.947</v>
      </c>
    </row>
    <row r="163" spans="2:11" ht="20.100000000000001" customHeight="1" x14ac:dyDescent="0.15">
      <c r="B163" s="77"/>
      <c r="C163" s="268" t="s">
        <v>180</v>
      </c>
      <c r="D163" s="268"/>
      <c r="E163" s="141">
        <v>395895.14500000002</v>
      </c>
      <c r="F163" s="141">
        <v>198192.44</v>
      </c>
      <c r="G163" s="141">
        <v>111437.723</v>
      </c>
      <c r="H163" s="141">
        <v>38212.722000000002</v>
      </c>
      <c r="I163" s="141">
        <v>39104.146000000001</v>
      </c>
      <c r="J163" s="140">
        <v>5637.0330000000004</v>
      </c>
      <c r="K163" s="141">
        <v>3311.0819999999999</v>
      </c>
    </row>
    <row r="164" spans="2:11" ht="20.100000000000001" customHeight="1" x14ac:dyDescent="0.15">
      <c r="B164" s="77"/>
      <c r="C164" s="274" t="s">
        <v>188</v>
      </c>
      <c r="D164" s="274"/>
      <c r="E164" s="141">
        <v>192465.96100000001</v>
      </c>
      <c r="F164" s="141">
        <v>119518.584</v>
      </c>
      <c r="G164" s="141">
        <v>35944.245999999999</v>
      </c>
      <c r="H164" s="141">
        <v>21594.391</v>
      </c>
      <c r="I164" s="141">
        <v>11774.050999999999</v>
      </c>
      <c r="J164" s="140">
        <v>1637.4880000000001</v>
      </c>
      <c r="K164" s="141">
        <v>1997.202</v>
      </c>
    </row>
    <row r="165" spans="2:11" ht="20.100000000000001" customHeight="1" x14ac:dyDescent="0.15">
      <c r="B165" s="275" t="s">
        <v>189</v>
      </c>
      <c r="C165" s="275"/>
      <c r="D165" s="275"/>
      <c r="E165" s="138">
        <v>197531.41800000001</v>
      </c>
      <c r="F165" s="138">
        <v>11109.093999999999</v>
      </c>
      <c r="G165" s="138">
        <v>41076.607000000004</v>
      </c>
      <c r="H165" s="138">
        <v>23624.030999999999</v>
      </c>
      <c r="I165" s="138">
        <v>92541.282999999996</v>
      </c>
      <c r="J165" s="138">
        <v>25457.994999999999</v>
      </c>
      <c r="K165" s="138">
        <v>3722.4059999999999</v>
      </c>
    </row>
    <row r="166" spans="2:11" ht="20.100000000000001" customHeight="1" x14ac:dyDescent="0.15">
      <c r="B166" s="274" t="s">
        <v>190</v>
      </c>
      <c r="C166" s="274"/>
      <c r="D166" s="274"/>
      <c r="E166" s="138">
        <v>388515.58199999999</v>
      </c>
      <c r="F166" s="138">
        <v>130815.443</v>
      </c>
      <c r="G166" s="138">
        <v>139194.72700000001</v>
      </c>
      <c r="H166" s="138">
        <v>76878.843999999997</v>
      </c>
      <c r="I166" s="138">
        <v>35823.082999999999</v>
      </c>
      <c r="J166" s="143">
        <v>2106.694</v>
      </c>
      <c r="K166" s="138">
        <v>3696.7910000000002</v>
      </c>
    </row>
    <row r="167" spans="2:11" ht="20.100000000000001" customHeight="1" x14ac:dyDescent="0.15">
      <c r="B167" s="77"/>
      <c r="C167" s="276" t="s">
        <v>191</v>
      </c>
      <c r="D167" s="276"/>
      <c r="E167" s="138">
        <v>603762.46200000006</v>
      </c>
      <c r="F167" s="138">
        <v>212106.39199999999</v>
      </c>
      <c r="G167" s="138">
        <v>198346.35800000001</v>
      </c>
      <c r="H167" s="138">
        <v>114121.791</v>
      </c>
      <c r="I167" s="138">
        <v>67507.304000000004</v>
      </c>
      <c r="J167" s="138">
        <v>5204.491</v>
      </c>
      <c r="K167" s="138">
        <v>6476.125</v>
      </c>
    </row>
    <row r="168" spans="2:11" ht="20.100000000000001" customHeight="1" x14ac:dyDescent="0.15">
      <c r="B168" s="77"/>
      <c r="C168" s="276" t="s">
        <v>192</v>
      </c>
      <c r="D168" s="276"/>
      <c r="E168" s="138">
        <v>215246.88</v>
      </c>
      <c r="F168" s="138">
        <v>81290.948999999993</v>
      </c>
      <c r="G168" s="138">
        <v>59151.63</v>
      </c>
      <c r="H168" s="138">
        <v>37242.947</v>
      </c>
      <c r="I168" s="138">
        <v>31684.222000000002</v>
      </c>
      <c r="J168" s="138">
        <v>3097.797</v>
      </c>
      <c r="K168" s="138">
        <v>2779.3339999999998</v>
      </c>
    </row>
    <row r="169" spans="2:11" ht="39.950000000000003" customHeight="1" x14ac:dyDescent="0.15">
      <c r="B169" s="77"/>
      <c r="C169" s="76"/>
      <c r="D169" s="80" t="s">
        <v>193</v>
      </c>
      <c r="E169" s="139">
        <v>118620.12</v>
      </c>
      <c r="F169" s="139">
        <v>43209.372000000003</v>
      </c>
      <c r="G169" s="139">
        <v>34085.192999999999</v>
      </c>
      <c r="H169" s="139">
        <v>20787.973000000002</v>
      </c>
      <c r="I169" s="139">
        <v>17522.492999999999</v>
      </c>
      <c r="J169" s="139">
        <v>1863.7</v>
      </c>
      <c r="K169" s="139">
        <v>1151.3889999999999</v>
      </c>
    </row>
    <row r="170" spans="2:11" ht="20.100000000000001" customHeight="1" x14ac:dyDescent="0.15">
      <c r="B170" s="275" t="s">
        <v>194</v>
      </c>
      <c r="C170" s="275"/>
      <c r="D170" s="275"/>
      <c r="E170" s="138">
        <v>586047</v>
      </c>
      <c r="F170" s="138">
        <v>141924.538</v>
      </c>
      <c r="G170" s="138">
        <v>180271.33499999999</v>
      </c>
      <c r="H170" s="138">
        <v>100502.876</v>
      </c>
      <c r="I170" s="138">
        <v>128364.36599999999</v>
      </c>
      <c r="J170" s="138">
        <v>27564.688999999998</v>
      </c>
      <c r="K170" s="138">
        <v>7419.1970000000001</v>
      </c>
    </row>
    <row r="171" spans="2:11" ht="60" customHeight="1" x14ac:dyDescent="0.15">
      <c r="B171" s="290" t="s">
        <v>195</v>
      </c>
      <c r="C171" s="274"/>
      <c r="D171" s="274"/>
      <c r="E171" s="138">
        <v>545896.951</v>
      </c>
      <c r="F171" s="138">
        <v>152373.62899999999</v>
      </c>
      <c r="G171" s="138">
        <v>76484.245999999999</v>
      </c>
      <c r="H171" s="138">
        <v>111801.69500000001</v>
      </c>
      <c r="I171" s="138">
        <v>164810.44</v>
      </c>
      <c r="J171" s="138">
        <v>28668.01</v>
      </c>
      <c r="K171" s="138">
        <v>11758.931</v>
      </c>
    </row>
    <row r="172" spans="2:11" ht="60" customHeight="1" x14ac:dyDescent="0.15">
      <c r="B172" s="319" t="s">
        <v>196</v>
      </c>
      <c r="C172" s="275"/>
      <c r="D172" s="275"/>
      <c r="E172" s="138">
        <v>268080.19400000002</v>
      </c>
      <c r="F172" s="138">
        <v>79664.346999999994</v>
      </c>
      <c r="G172" s="138">
        <v>-395.31299999999999</v>
      </c>
      <c r="H172" s="138">
        <v>59517.705999999998</v>
      </c>
      <c r="I172" s="138">
        <v>101641.38400000001</v>
      </c>
      <c r="J172" s="138">
        <v>19520.159</v>
      </c>
      <c r="K172" s="138">
        <v>8131.9110000000001</v>
      </c>
    </row>
    <row r="173" spans="2:11" ht="20.100000000000001" customHeight="1" x14ac:dyDescent="0.15">
      <c r="B173" s="270" t="s">
        <v>197</v>
      </c>
      <c r="C173" s="270"/>
      <c r="D173" s="270"/>
      <c r="E173" s="270"/>
      <c r="F173" s="270"/>
      <c r="G173" s="270"/>
      <c r="H173" s="270"/>
      <c r="I173" s="270"/>
      <c r="J173" s="270"/>
      <c r="K173" s="270"/>
    </row>
    <row r="174" spans="2:11" ht="39.950000000000003" customHeight="1" x14ac:dyDescent="0.15">
      <c r="B174" s="249" t="s">
        <v>198</v>
      </c>
      <c r="C174" s="249"/>
      <c r="D174" s="249"/>
      <c r="E174" s="249"/>
      <c r="F174" s="249"/>
      <c r="G174" s="249"/>
      <c r="H174" s="249"/>
      <c r="I174" s="249"/>
      <c r="J174" s="249"/>
      <c r="K174" s="249"/>
    </row>
    <row r="175" spans="2:11" ht="18" customHeight="1" x14ac:dyDescent="0.15">
      <c r="B175" s="78"/>
      <c r="C175" s="78"/>
      <c r="D175" s="78"/>
      <c r="E175" s="78"/>
      <c r="F175" s="78"/>
      <c r="G175" s="78"/>
      <c r="H175" s="78"/>
      <c r="I175" s="78"/>
      <c r="J175" s="78"/>
      <c r="K175" s="78"/>
    </row>
    <row r="177" spans="1:11" ht="39" customHeight="1" x14ac:dyDescent="0.15">
      <c r="B177" s="326" t="s">
        <v>203</v>
      </c>
      <c r="C177" s="321"/>
      <c r="D177" s="321"/>
      <c r="E177" s="321"/>
      <c r="F177" s="321"/>
      <c r="G177" s="321"/>
      <c r="H177" s="321"/>
      <c r="I177" s="321"/>
      <c r="J177" s="321"/>
      <c r="K177" s="321"/>
    </row>
    <row r="178" spans="1:11" ht="20.100000000000001" customHeight="1" x14ac:dyDescent="0.15">
      <c r="B178" s="262" t="s">
        <v>86</v>
      </c>
      <c r="C178" s="262"/>
      <c r="D178" s="263"/>
      <c r="E178" s="266" t="s">
        <v>163</v>
      </c>
      <c r="F178" s="298" t="s">
        <v>164</v>
      </c>
      <c r="G178" s="299"/>
      <c r="H178" s="299"/>
      <c r="I178" s="299"/>
      <c r="J178" s="299"/>
      <c r="K178" s="299"/>
    </row>
    <row r="179" spans="1:11" ht="39.950000000000003" customHeight="1" x14ac:dyDescent="0.15">
      <c r="B179" s="264"/>
      <c r="C179" s="264"/>
      <c r="D179" s="265"/>
      <c r="E179" s="267"/>
      <c r="F179" s="71" t="s">
        <v>165</v>
      </c>
      <c r="G179" s="71" t="s">
        <v>166</v>
      </c>
      <c r="H179" s="72" t="s">
        <v>167</v>
      </c>
      <c r="I179" s="73" t="s">
        <v>168</v>
      </c>
      <c r="J179" s="74" t="s">
        <v>169</v>
      </c>
      <c r="K179" s="79" t="s">
        <v>170</v>
      </c>
    </row>
    <row r="180" spans="1:11" ht="20.100000000000001" customHeight="1" x14ac:dyDescent="0.15">
      <c r="B180" s="289" t="s">
        <v>171</v>
      </c>
      <c r="C180" s="289"/>
      <c r="D180" s="289"/>
      <c r="E180" s="136">
        <v>188710</v>
      </c>
      <c r="F180" s="136">
        <v>143171</v>
      </c>
      <c r="G180" s="136">
        <v>28065</v>
      </c>
      <c r="H180" s="137">
        <v>9917</v>
      </c>
      <c r="I180" s="136">
        <v>6870</v>
      </c>
      <c r="J180" s="136">
        <v>474</v>
      </c>
      <c r="K180" s="137">
        <v>213</v>
      </c>
    </row>
    <row r="181" spans="1:11" ht="20.100000000000001" customHeight="1" x14ac:dyDescent="0.15">
      <c r="B181" s="275" t="s">
        <v>172</v>
      </c>
      <c r="C181" s="275"/>
      <c r="D181" s="275"/>
      <c r="E181" s="138">
        <v>2574856</v>
      </c>
      <c r="F181" s="138">
        <v>1009501</v>
      </c>
      <c r="G181" s="138">
        <v>575055</v>
      </c>
      <c r="H181" s="138">
        <v>377538</v>
      </c>
      <c r="I181" s="138">
        <v>584578</v>
      </c>
      <c r="J181" s="138">
        <v>14636</v>
      </c>
      <c r="K181" s="138">
        <v>13548</v>
      </c>
    </row>
    <row r="182" spans="1:11" ht="20.100000000000001" customHeight="1" x14ac:dyDescent="0.15">
      <c r="B182" s="275" t="s">
        <v>173</v>
      </c>
      <c r="C182" s="275"/>
      <c r="D182" s="275"/>
      <c r="E182" s="138">
        <v>159123996.02399999</v>
      </c>
      <c r="F182" s="138">
        <v>47231980.919</v>
      </c>
      <c r="G182" s="138">
        <v>38241766.122000001</v>
      </c>
      <c r="H182" s="138">
        <v>23888898.138999999</v>
      </c>
      <c r="I182" s="138">
        <v>43476826.25</v>
      </c>
      <c r="J182" s="138">
        <v>3096115.81</v>
      </c>
      <c r="K182" s="138">
        <v>3188408.784</v>
      </c>
    </row>
    <row r="183" spans="1:11" ht="20.100000000000001" customHeight="1" x14ac:dyDescent="0.15">
      <c r="B183" s="276" t="s">
        <v>174</v>
      </c>
      <c r="C183" s="300"/>
      <c r="D183" s="300"/>
      <c r="E183" s="138">
        <v>133871252.395</v>
      </c>
      <c r="F183" s="138">
        <v>39043436.957000002</v>
      </c>
      <c r="G183" s="138">
        <v>32349484.491</v>
      </c>
      <c r="H183" s="138">
        <v>20006003.629000001</v>
      </c>
      <c r="I183" s="138">
        <v>36726727.787</v>
      </c>
      <c r="J183" s="138">
        <v>2813061.3470000001</v>
      </c>
      <c r="K183" s="138">
        <v>2932538.1830000002</v>
      </c>
    </row>
    <row r="184" spans="1:11" ht="39.950000000000003" customHeight="1" x14ac:dyDescent="0.15">
      <c r="B184" s="77"/>
      <c r="C184" s="318" t="s">
        <v>175</v>
      </c>
      <c r="D184" s="318"/>
      <c r="E184" s="139">
        <v>123911459.036</v>
      </c>
      <c r="F184" s="139">
        <v>37037314.976999998</v>
      </c>
      <c r="G184" s="139">
        <v>29538622.923999999</v>
      </c>
      <c r="H184" s="139">
        <v>17958326.750999998</v>
      </c>
      <c r="I184" s="139">
        <v>33934447.877999999</v>
      </c>
      <c r="J184" s="140">
        <v>2683622.7439999999</v>
      </c>
      <c r="K184" s="139">
        <v>2759123.764</v>
      </c>
    </row>
    <row r="185" spans="1:11" ht="20.100000000000001" customHeight="1" x14ac:dyDescent="0.15">
      <c r="B185" s="77"/>
      <c r="C185" s="268" t="s">
        <v>176</v>
      </c>
      <c r="D185" s="268"/>
      <c r="E185" s="141">
        <v>857091.87300000002</v>
      </c>
      <c r="F185" s="141">
        <v>174089.61499999999</v>
      </c>
      <c r="G185" s="141">
        <v>246294.47</v>
      </c>
      <c r="H185" s="141">
        <v>136025.38699999999</v>
      </c>
      <c r="I185" s="141">
        <v>277796.33199999999</v>
      </c>
      <c r="J185" s="140">
        <v>4461.5190000000002</v>
      </c>
      <c r="K185" s="141">
        <v>18424.55</v>
      </c>
    </row>
    <row r="186" spans="1:11" ht="20.100000000000001" customHeight="1" x14ac:dyDescent="0.15">
      <c r="A186" s="85"/>
      <c r="B186" s="109"/>
      <c r="C186" s="247" t="s">
        <v>177</v>
      </c>
      <c r="D186" s="248"/>
      <c r="E186" s="141">
        <v>189604.62100000001</v>
      </c>
      <c r="F186" s="141">
        <v>55038.400000000001</v>
      </c>
      <c r="G186" s="141">
        <v>53567.91</v>
      </c>
      <c r="H186" s="141">
        <v>33394.597000000002</v>
      </c>
      <c r="I186" s="141">
        <v>42577.572</v>
      </c>
      <c r="J186" s="140">
        <v>2267.808</v>
      </c>
      <c r="K186" s="141">
        <v>2758.3330000000001</v>
      </c>
    </row>
    <row r="187" spans="1:11" ht="20.100000000000001" customHeight="1" x14ac:dyDescent="0.15">
      <c r="A187" s="85"/>
      <c r="B187" s="109"/>
      <c r="C187" s="111"/>
      <c r="D187" s="112" t="s">
        <v>178</v>
      </c>
      <c r="E187" s="141">
        <v>86133.653999999995</v>
      </c>
      <c r="F187" s="141">
        <v>22274.974999999999</v>
      </c>
      <c r="G187" s="141">
        <v>18595.194</v>
      </c>
      <c r="H187" s="141">
        <v>16995.575000000001</v>
      </c>
      <c r="I187" s="141">
        <v>26169.3</v>
      </c>
      <c r="J187" s="140">
        <v>683.93700000000001</v>
      </c>
      <c r="K187" s="141">
        <v>1414.673</v>
      </c>
    </row>
    <row r="188" spans="1:11" ht="20.100000000000001" customHeight="1" x14ac:dyDescent="0.15">
      <c r="B188" s="77"/>
      <c r="C188" s="268" t="s">
        <v>179</v>
      </c>
      <c r="D188" s="268"/>
      <c r="E188" s="141">
        <v>1734382.6410000001</v>
      </c>
      <c r="F188" s="141">
        <v>386880.88799999998</v>
      </c>
      <c r="G188" s="141">
        <v>429081.217</v>
      </c>
      <c r="H188" s="141">
        <v>272946.53899999999</v>
      </c>
      <c r="I188" s="141">
        <v>550178.58499999996</v>
      </c>
      <c r="J188" s="140">
        <v>66001.319000000003</v>
      </c>
      <c r="K188" s="141">
        <v>29294.092000000001</v>
      </c>
    </row>
    <row r="189" spans="1:11" ht="20.100000000000001" customHeight="1" x14ac:dyDescent="0.15">
      <c r="B189" s="77"/>
      <c r="C189" s="268" t="s">
        <v>180</v>
      </c>
      <c r="D189" s="268"/>
      <c r="E189" s="141">
        <v>189800.64799999999</v>
      </c>
      <c r="F189" s="141">
        <v>36401.758000000002</v>
      </c>
      <c r="G189" s="141">
        <v>44182.671000000002</v>
      </c>
      <c r="H189" s="141">
        <v>26431.597000000002</v>
      </c>
      <c r="I189" s="141">
        <v>76826.448999999993</v>
      </c>
      <c r="J189" s="140">
        <v>1841.904</v>
      </c>
      <c r="K189" s="141">
        <v>4116.2700000000004</v>
      </c>
    </row>
    <row r="190" spans="1:11" ht="20.100000000000001" customHeight="1" x14ac:dyDescent="0.15">
      <c r="B190" s="275" t="s">
        <v>181</v>
      </c>
      <c r="C190" s="317"/>
      <c r="D190" s="317"/>
      <c r="E190" s="138">
        <v>25252743.629000001</v>
      </c>
      <c r="F190" s="138">
        <v>8188543.9630000005</v>
      </c>
      <c r="G190" s="138">
        <v>5892281.6299999999</v>
      </c>
      <c r="H190" s="138">
        <v>3882894.5090000001</v>
      </c>
      <c r="I190" s="138">
        <v>6750098.4630000005</v>
      </c>
      <c r="J190" s="142">
        <v>283054.46299999999</v>
      </c>
      <c r="K190" s="138">
        <v>255870.601</v>
      </c>
    </row>
    <row r="191" spans="1:11" ht="39.950000000000003" customHeight="1" x14ac:dyDescent="0.15">
      <c r="B191" s="290" t="s">
        <v>182</v>
      </c>
      <c r="C191" s="316"/>
      <c r="D191" s="316"/>
      <c r="E191" s="138">
        <v>22127708.679000001</v>
      </c>
      <c r="F191" s="138">
        <v>7545470.8339999998</v>
      </c>
      <c r="G191" s="138">
        <v>5058152.915</v>
      </c>
      <c r="H191" s="138">
        <v>3360817.22</v>
      </c>
      <c r="I191" s="138">
        <v>5745812.8289999999</v>
      </c>
      <c r="J191" s="142">
        <v>211608.524</v>
      </c>
      <c r="K191" s="138">
        <v>205846.359</v>
      </c>
    </row>
    <row r="192" spans="1:11" ht="20.100000000000001" customHeight="1" x14ac:dyDescent="0.15">
      <c r="B192" s="77"/>
      <c r="C192" s="300" t="s">
        <v>183</v>
      </c>
      <c r="D192" s="300"/>
      <c r="E192" s="141">
        <v>9995900.6919999998</v>
      </c>
      <c r="F192" s="141">
        <v>3405466.1290000002</v>
      </c>
      <c r="G192" s="141">
        <v>2387139.3820000002</v>
      </c>
      <c r="H192" s="141">
        <v>1642735.9709999999</v>
      </c>
      <c r="I192" s="141">
        <v>2405002.0249999999</v>
      </c>
      <c r="J192" s="140">
        <v>79376.785000000003</v>
      </c>
      <c r="K192" s="141">
        <v>76180.399999999994</v>
      </c>
    </row>
    <row r="193" spans="1:11" ht="20.100000000000001" customHeight="1" x14ac:dyDescent="0.15">
      <c r="A193" s="85"/>
      <c r="B193" s="109"/>
      <c r="C193" s="247" t="s">
        <v>177</v>
      </c>
      <c r="D193" s="248"/>
      <c r="E193" s="141">
        <v>1236177.571</v>
      </c>
      <c r="F193" s="141">
        <v>432459.11700000003</v>
      </c>
      <c r="G193" s="141">
        <v>233334.04300000001</v>
      </c>
      <c r="H193" s="141">
        <v>191278.285</v>
      </c>
      <c r="I193" s="141">
        <v>357266.76899999997</v>
      </c>
      <c r="J193" s="140">
        <v>10548.931</v>
      </c>
      <c r="K193" s="141">
        <v>11290.425999999999</v>
      </c>
    </row>
    <row r="194" spans="1:11" ht="20.100000000000001" customHeight="1" x14ac:dyDescent="0.15">
      <c r="A194" s="85"/>
      <c r="B194" s="109"/>
      <c r="C194" s="111"/>
      <c r="D194" s="112" t="s">
        <v>178</v>
      </c>
      <c r="E194" s="141">
        <v>914486.13300000003</v>
      </c>
      <c r="F194" s="141">
        <v>307067.87400000001</v>
      </c>
      <c r="G194" s="141">
        <v>172238.45699999999</v>
      </c>
      <c r="H194" s="141">
        <v>136664.913</v>
      </c>
      <c r="I194" s="141">
        <v>281363.54599999997</v>
      </c>
      <c r="J194" s="140">
        <v>8828.8809999999994</v>
      </c>
      <c r="K194" s="141">
        <v>8322.4619999999995</v>
      </c>
    </row>
    <row r="195" spans="1:11" ht="20.100000000000001" customHeight="1" x14ac:dyDescent="0.15">
      <c r="B195" s="77"/>
      <c r="C195" s="258" t="s">
        <v>185</v>
      </c>
      <c r="D195" s="259"/>
      <c r="E195" s="141">
        <v>1934973.246</v>
      </c>
      <c r="F195" s="141">
        <v>581324.63399999996</v>
      </c>
      <c r="G195" s="141">
        <v>473102.652</v>
      </c>
      <c r="H195" s="141">
        <v>251082.91200000001</v>
      </c>
      <c r="I195" s="141">
        <v>571615.64300000004</v>
      </c>
      <c r="J195" s="140">
        <v>28986.598000000002</v>
      </c>
      <c r="K195" s="141">
        <v>28860.807000000001</v>
      </c>
    </row>
    <row r="196" spans="1:11" ht="20.100000000000001" customHeight="1" x14ac:dyDescent="0.15">
      <c r="B196" s="77"/>
      <c r="C196" s="258" t="s">
        <v>186</v>
      </c>
      <c r="D196" s="259"/>
      <c r="E196" s="141">
        <v>337230.16200000001</v>
      </c>
      <c r="F196" s="141">
        <v>91774.589000000007</v>
      </c>
      <c r="G196" s="141">
        <v>74008.563999999998</v>
      </c>
      <c r="H196" s="141">
        <v>61305.279000000002</v>
      </c>
      <c r="I196" s="141">
        <v>105222.167</v>
      </c>
      <c r="J196" s="140">
        <v>1931.1020000000001</v>
      </c>
      <c r="K196" s="141">
        <v>2988.462</v>
      </c>
    </row>
    <row r="197" spans="1:11" ht="20.100000000000001" customHeight="1" x14ac:dyDescent="0.15">
      <c r="B197" s="77"/>
      <c r="C197" s="268" t="s">
        <v>187</v>
      </c>
      <c r="D197" s="268"/>
      <c r="E197" s="141">
        <v>212531.671</v>
      </c>
      <c r="F197" s="141">
        <v>93733.915999999997</v>
      </c>
      <c r="G197" s="141">
        <v>39712.908000000003</v>
      </c>
      <c r="H197" s="141">
        <v>38049.199999999997</v>
      </c>
      <c r="I197" s="141">
        <v>37205.286</v>
      </c>
      <c r="J197" s="140">
        <v>1666.028</v>
      </c>
      <c r="K197" s="141">
        <v>2164.3319999999999</v>
      </c>
    </row>
    <row r="198" spans="1:11" ht="20.100000000000001" customHeight="1" x14ac:dyDescent="0.15">
      <c r="B198" s="77"/>
      <c r="C198" s="268" t="s">
        <v>180</v>
      </c>
      <c r="D198" s="268"/>
      <c r="E198" s="141">
        <v>832155.25100000005</v>
      </c>
      <c r="F198" s="141">
        <v>321257.01299999998</v>
      </c>
      <c r="G198" s="141">
        <v>182835.22700000001</v>
      </c>
      <c r="H198" s="141">
        <v>127277.90399999999</v>
      </c>
      <c r="I198" s="141">
        <v>191451.16899999999</v>
      </c>
      <c r="J198" s="140">
        <v>3917.6610000000001</v>
      </c>
      <c r="K198" s="141">
        <v>5416.2759999999998</v>
      </c>
    </row>
    <row r="199" spans="1:11" ht="20.100000000000001" customHeight="1" x14ac:dyDescent="0.15">
      <c r="B199" s="77"/>
      <c r="C199" s="274" t="s">
        <v>188</v>
      </c>
      <c r="D199" s="274"/>
      <c r="E199" s="141">
        <v>390175.609</v>
      </c>
      <c r="F199" s="141">
        <v>171934.853</v>
      </c>
      <c r="G199" s="141">
        <v>87147.489000000001</v>
      </c>
      <c r="H199" s="141">
        <v>49336.334000000003</v>
      </c>
      <c r="I199" s="141">
        <v>76194.175000000003</v>
      </c>
      <c r="J199" s="140">
        <v>3153.3980000000001</v>
      </c>
      <c r="K199" s="141">
        <v>2409.36</v>
      </c>
    </row>
    <row r="200" spans="1:11" ht="20.100000000000001" customHeight="1" x14ac:dyDescent="0.15">
      <c r="B200" s="275" t="s">
        <v>189</v>
      </c>
      <c r="C200" s="275"/>
      <c r="D200" s="275"/>
      <c r="E200" s="138">
        <v>3125034.95</v>
      </c>
      <c r="F200" s="138">
        <v>643073.12800000003</v>
      </c>
      <c r="G200" s="138">
        <v>834128.71600000001</v>
      </c>
      <c r="H200" s="138">
        <v>522077.29</v>
      </c>
      <c r="I200" s="138">
        <v>1004285.634</v>
      </c>
      <c r="J200" s="138">
        <v>71445.938999999998</v>
      </c>
      <c r="K200" s="138">
        <v>50024.243000000002</v>
      </c>
    </row>
    <row r="201" spans="1:11" ht="20.100000000000001" customHeight="1" x14ac:dyDescent="0.15">
      <c r="B201" s="274" t="s">
        <v>190</v>
      </c>
      <c r="C201" s="274"/>
      <c r="D201" s="274"/>
      <c r="E201" s="138">
        <v>998779.76500000001</v>
      </c>
      <c r="F201" s="138">
        <v>338173.00900000002</v>
      </c>
      <c r="G201" s="138">
        <v>221893.837</v>
      </c>
      <c r="H201" s="138">
        <v>116802.83</v>
      </c>
      <c r="I201" s="138">
        <v>300332.75099999999</v>
      </c>
      <c r="J201" s="143">
        <v>14281.790999999999</v>
      </c>
      <c r="K201" s="138">
        <v>7295.5479999999998</v>
      </c>
    </row>
    <row r="202" spans="1:11" ht="20.100000000000001" customHeight="1" x14ac:dyDescent="0.15">
      <c r="B202" s="77"/>
      <c r="C202" s="276" t="s">
        <v>191</v>
      </c>
      <c r="D202" s="276"/>
      <c r="E202" s="138">
        <v>1760613.6610000001</v>
      </c>
      <c r="F202" s="138">
        <v>632099.049</v>
      </c>
      <c r="G202" s="138">
        <v>382404.10499999998</v>
      </c>
      <c r="H202" s="138">
        <v>224937.052</v>
      </c>
      <c r="I202" s="138">
        <v>484939.66100000002</v>
      </c>
      <c r="J202" s="138">
        <v>23392.248</v>
      </c>
      <c r="K202" s="138">
        <v>12841.546</v>
      </c>
    </row>
    <row r="203" spans="1:11" ht="20.100000000000001" customHeight="1" x14ac:dyDescent="0.15">
      <c r="B203" s="77"/>
      <c r="C203" s="276" t="s">
        <v>192</v>
      </c>
      <c r="D203" s="276"/>
      <c r="E203" s="138">
        <v>761833.89500000002</v>
      </c>
      <c r="F203" s="138">
        <v>293926.03999999998</v>
      </c>
      <c r="G203" s="138">
        <v>160510.26699999999</v>
      </c>
      <c r="H203" s="138">
        <v>108134.22199999999</v>
      </c>
      <c r="I203" s="138">
        <v>184606.91</v>
      </c>
      <c r="J203" s="138">
        <v>9110.4570000000003</v>
      </c>
      <c r="K203" s="138">
        <v>5545.9989999999998</v>
      </c>
    </row>
    <row r="204" spans="1:11" ht="39.950000000000003" customHeight="1" x14ac:dyDescent="0.15">
      <c r="B204" s="77"/>
      <c r="C204" s="76"/>
      <c r="D204" s="80" t="s">
        <v>193</v>
      </c>
      <c r="E204" s="139">
        <v>274987.47100000002</v>
      </c>
      <c r="F204" s="139">
        <v>107431.901</v>
      </c>
      <c r="G204" s="139">
        <v>72352.710999999996</v>
      </c>
      <c r="H204" s="139">
        <v>37019.684999999998</v>
      </c>
      <c r="I204" s="139">
        <v>49767.654999999999</v>
      </c>
      <c r="J204" s="139">
        <v>5482.808</v>
      </c>
      <c r="K204" s="139">
        <v>2932.7109999999998</v>
      </c>
    </row>
    <row r="205" spans="1:11" ht="20.100000000000001" customHeight="1" x14ac:dyDescent="0.15">
      <c r="B205" s="275" t="s">
        <v>194</v>
      </c>
      <c r="C205" s="275"/>
      <c r="D205" s="275"/>
      <c r="E205" s="138">
        <v>4123814.7149999999</v>
      </c>
      <c r="F205" s="138">
        <v>981246.13699999999</v>
      </c>
      <c r="G205" s="138">
        <v>1056022.5530000001</v>
      </c>
      <c r="H205" s="138">
        <v>638880.11899999995</v>
      </c>
      <c r="I205" s="138">
        <v>1304618.385</v>
      </c>
      <c r="J205" s="138">
        <v>85727.73</v>
      </c>
      <c r="K205" s="138">
        <v>57319.790999999997</v>
      </c>
    </row>
    <row r="206" spans="1:11" ht="60" customHeight="1" x14ac:dyDescent="0.15">
      <c r="B206" s="290" t="s">
        <v>195</v>
      </c>
      <c r="C206" s="274"/>
      <c r="D206" s="274"/>
      <c r="E206" s="138">
        <v>4090010.253</v>
      </c>
      <c r="F206" s="138">
        <v>1094185.5859999999</v>
      </c>
      <c r="G206" s="138">
        <v>1032935.493</v>
      </c>
      <c r="H206" s="138">
        <v>560014.78300000005</v>
      </c>
      <c r="I206" s="138">
        <v>1256299.8529999999</v>
      </c>
      <c r="J206" s="138">
        <v>97986.437000000005</v>
      </c>
      <c r="K206" s="138">
        <v>48588.1</v>
      </c>
    </row>
    <row r="207" spans="1:11" ht="60" customHeight="1" x14ac:dyDescent="0.15">
      <c r="B207" s="319" t="s">
        <v>196</v>
      </c>
      <c r="C207" s="275"/>
      <c r="D207" s="275"/>
      <c r="E207" s="138">
        <v>2707309.1669999999</v>
      </c>
      <c r="F207" s="138">
        <v>731947.40899999999</v>
      </c>
      <c r="G207" s="138">
        <v>711424.32700000005</v>
      </c>
      <c r="H207" s="138">
        <v>343219.06900000002</v>
      </c>
      <c r="I207" s="138">
        <v>832393.74600000004</v>
      </c>
      <c r="J207" s="138">
        <v>62183.754999999997</v>
      </c>
      <c r="K207" s="138">
        <v>26140.861000000001</v>
      </c>
    </row>
    <row r="208" spans="1:11" ht="20.100000000000001" customHeight="1" x14ac:dyDescent="0.15">
      <c r="B208" s="270" t="s">
        <v>197</v>
      </c>
      <c r="C208" s="270"/>
      <c r="D208" s="270"/>
      <c r="E208" s="270"/>
      <c r="F208" s="270"/>
      <c r="G208" s="270"/>
      <c r="H208" s="270"/>
      <c r="I208" s="270"/>
      <c r="J208" s="270"/>
      <c r="K208" s="270"/>
    </row>
    <row r="209" spans="1:11" ht="39.950000000000003" customHeight="1" x14ac:dyDescent="0.15">
      <c r="B209" s="249" t="s">
        <v>198</v>
      </c>
      <c r="C209" s="249"/>
      <c r="D209" s="249"/>
      <c r="E209" s="249"/>
      <c r="F209" s="249"/>
      <c r="G209" s="249"/>
      <c r="H209" s="249"/>
      <c r="I209" s="249"/>
      <c r="J209" s="249"/>
      <c r="K209" s="249"/>
    </row>
    <row r="212" spans="1:11" ht="39.950000000000003" customHeight="1" x14ac:dyDescent="0.15">
      <c r="B212" s="320" t="s">
        <v>204</v>
      </c>
      <c r="C212" s="321"/>
      <c r="D212" s="321"/>
      <c r="E212" s="321"/>
      <c r="F212" s="321"/>
      <c r="G212" s="321"/>
      <c r="H212" s="321"/>
      <c r="I212" s="321"/>
      <c r="J212" s="321"/>
      <c r="K212" s="321"/>
    </row>
    <row r="213" spans="1:11" ht="20.100000000000001" customHeight="1" x14ac:dyDescent="0.15">
      <c r="B213" s="262" t="s">
        <v>86</v>
      </c>
      <c r="C213" s="262"/>
      <c r="D213" s="263"/>
      <c r="E213" s="266" t="s">
        <v>163</v>
      </c>
      <c r="F213" s="298" t="s">
        <v>164</v>
      </c>
      <c r="G213" s="299"/>
      <c r="H213" s="299"/>
      <c r="I213" s="299"/>
      <c r="J213" s="299"/>
      <c r="K213" s="299"/>
    </row>
    <row r="214" spans="1:11" ht="39.950000000000003" customHeight="1" x14ac:dyDescent="0.15">
      <c r="B214" s="264"/>
      <c r="C214" s="264"/>
      <c r="D214" s="265"/>
      <c r="E214" s="267"/>
      <c r="F214" s="71" t="s">
        <v>165</v>
      </c>
      <c r="G214" s="71" t="s">
        <v>166</v>
      </c>
      <c r="H214" s="72" t="s">
        <v>167</v>
      </c>
      <c r="I214" s="73" t="s">
        <v>168</v>
      </c>
      <c r="J214" s="74" t="s">
        <v>169</v>
      </c>
      <c r="K214" s="79" t="s">
        <v>170</v>
      </c>
    </row>
    <row r="215" spans="1:11" ht="20.100000000000001" customHeight="1" x14ac:dyDescent="0.15">
      <c r="B215" s="289" t="s">
        <v>171</v>
      </c>
      <c r="C215" s="289"/>
      <c r="D215" s="289"/>
      <c r="E215" s="136">
        <v>250379</v>
      </c>
      <c r="F215" s="136">
        <v>224601</v>
      </c>
      <c r="G215" s="136">
        <v>18110</v>
      </c>
      <c r="H215" s="137">
        <v>5943</v>
      </c>
      <c r="I215" s="136">
        <v>1690</v>
      </c>
      <c r="J215" s="136">
        <v>27</v>
      </c>
      <c r="K215" s="137">
        <v>8</v>
      </c>
    </row>
    <row r="216" spans="1:11" ht="20.100000000000001" customHeight="1" x14ac:dyDescent="0.15">
      <c r="B216" s="275" t="s">
        <v>172</v>
      </c>
      <c r="C216" s="275"/>
      <c r="D216" s="275"/>
      <c r="E216" s="138">
        <v>3543346</v>
      </c>
      <c r="F216" s="138">
        <v>2217866</v>
      </c>
      <c r="G216" s="138">
        <v>526276</v>
      </c>
      <c r="H216" s="138">
        <v>760655</v>
      </c>
      <c r="I216" s="138">
        <v>33921</v>
      </c>
      <c r="J216" s="138">
        <v>1831</v>
      </c>
      <c r="K216" s="138">
        <v>2797</v>
      </c>
    </row>
    <row r="217" spans="1:11" ht="20.100000000000001" customHeight="1" x14ac:dyDescent="0.15">
      <c r="B217" s="275" t="s">
        <v>173</v>
      </c>
      <c r="C217" s="275"/>
      <c r="D217" s="275"/>
      <c r="E217" s="138">
        <v>73121085.625</v>
      </c>
      <c r="F217" s="138">
        <v>40452463.353</v>
      </c>
      <c r="G217" s="138">
        <v>12757668.310000001</v>
      </c>
      <c r="H217" s="138">
        <v>18310566.866</v>
      </c>
      <c r="I217" s="138">
        <v>1345730.78</v>
      </c>
      <c r="J217" s="138">
        <v>84055.850999999995</v>
      </c>
      <c r="K217" s="138">
        <v>170600.465</v>
      </c>
    </row>
    <row r="218" spans="1:11" ht="20.100000000000001" customHeight="1" x14ac:dyDescent="0.15">
      <c r="B218" s="276" t="s">
        <v>174</v>
      </c>
      <c r="C218" s="300"/>
      <c r="D218" s="300"/>
      <c r="E218" s="138">
        <v>51140378.732000001</v>
      </c>
      <c r="F218" s="138">
        <v>27744064.636999998</v>
      </c>
      <c r="G218" s="138">
        <v>8950289.9450000003</v>
      </c>
      <c r="H218" s="138">
        <v>13364697.16</v>
      </c>
      <c r="I218" s="138">
        <v>899755.43299999996</v>
      </c>
      <c r="J218" s="138">
        <v>57504.870999999999</v>
      </c>
      <c r="K218" s="138">
        <v>124066.686</v>
      </c>
    </row>
    <row r="219" spans="1:11" ht="39.950000000000003" customHeight="1" x14ac:dyDescent="0.15">
      <c r="B219" s="77"/>
      <c r="C219" s="318" t="s">
        <v>175</v>
      </c>
      <c r="D219" s="318"/>
      <c r="E219" s="139">
        <v>46828653.329999998</v>
      </c>
      <c r="F219" s="139">
        <v>25669620.927999999</v>
      </c>
      <c r="G219" s="139">
        <v>8204553.926</v>
      </c>
      <c r="H219" s="139">
        <v>11937968.388</v>
      </c>
      <c r="I219" s="139">
        <v>851292.72900000005</v>
      </c>
      <c r="J219" s="140">
        <v>55505.474000000002</v>
      </c>
      <c r="K219" s="139">
        <v>109711.88499999999</v>
      </c>
    </row>
    <row r="220" spans="1:11" ht="20.100000000000001" customHeight="1" x14ac:dyDescent="0.15">
      <c r="B220" s="77"/>
      <c r="C220" s="268" t="s">
        <v>176</v>
      </c>
      <c r="D220" s="268"/>
      <c r="E220" s="141">
        <v>432716.076</v>
      </c>
      <c r="F220" s="141">
        <v>226693.10399999999</v>
      </c>
      <c r="G220" s="141">
        <v>69288.831000000006</v>
      </c>
      <c r="H220" s="141">
        <v>131742.16800000001</v>
      </c>
      <c r="I220" s="141">
        <v>4022.6129999999998</v>
      </c>
      <c r="J220" s="140">
        <v>562.52800000000002</v>
      </c>
      <c r="K220" s="141">
        <v>406.83100000000002</v>
      </c>
    </row>
    <row r="221" spans="1:11" ht="20.100000000000001" customHeight="1" x14ac:dyDescent="0.15">
      <c r="A221" s="85"/>
      <c r="B221" s="109"/>
      <c r="C221" s="247" t="s">
        <v>177</v>
      </c>
      <c r="D221" s="248"/>
      <c r="E221" s="141">
        <v>76270.873000000007</v>
      </c>
      <c r="F221" s="141">
        <v>44513.271000000001</v>
      </c>
      <c r="G221" s="141">
        <v>13971.504000000001</v>
      </c>
      <c r="H221" s="141">
        <v>17294.388999999999</v>
      </c>
      <c r="I221" s="141">
        <v>333.39299999999997</v>
      </c>
      <c r="J221" s="140">
        <v>23.047000000000001</v>
      </c>
      <c r="K221" s="141">
        <v>135.26900000000001</v>
      </c>
    </row>
    <row r="222" spans="1:11" ht="20.100000000000001" customHeight="1" x14ac:dyDescent="0.15">
      <c r="A222" s="85"/>
      <c r="B222" s="109"/>
      <c r="C222" s="111"/>
      <c r="D222" s="112" t="s">
        <v>178</v>
      </c>
      <c r="E222" s="141">
        <v>50980.722000000002</v>
      </c>
      <c r="F222" s="141">
        <v>27214.287</v>
      </c>
      <c r="G222" s="141">
        <v>11378.16</v>
      </c>
      <c r="H222" s="141">
        <v>12061.779</v>
      </c>
      <c r="I222" s="141">
        <v>246.89500000000001</v>
      </c>
      <c r="J222" s="140">
        <v>21.408000000000001</v>
      </c>
      <c r="K222" s="141">
        <v>58.192999999999998</v>
      </c>
    </row>
    <row r="223" spans="1:11" ht="20.100000000000001" customHeight="1" x14ac:dyDescent="0.15">
      <c r="B223" s="77"/>
      <c r="C223" s="268" t="s">
        <v>179</v>
      </c>
      <c r="D223" s="268"/>
      <c r="E223" s="141">
        <v>457370.821</v>
      </c>
      <c r="F223" s="141">
        <v>280556.40500000003</v>
      </c>
      <c r="G223" s="141">
        <v>95790.145000000004</v>
      </c>
      <c r="H223" s="141">
        <v>68912.187000000005</v>
      </c>
      <c r="I223" s="141">
        <v>10048.543</v>
      </c>
      <c r="J223" s="140">
        <v>631.39099999999996</v>
      </c>
      <c r="K223" s="141">
        <v>1432.15</v>
      </c>
    </row>
    <row r="224" spans="1:11" ht="20.100000000000001" customHeight="1" x14ac:dyDescent="0.15">
      <c r="B224" s="77"/>
      <c r="C224" s="268" t="s">
        <v>180</v>
      </c>
      <c r="D224" s="268"/>
      <c r="E224" s="141">
        <v>39161.667999999998</v>
      </c>
      <c r="F224" s="141">
        <v>22566.255000000001</v>
      </c>
      <c r="G224" s="141">
        <v>3010.2539999999999</v>
      </c>
      <c r="H224" s="141">
        <v>12204.157999999999</v>
      </c>
      <c r="I224" s="141">
        <v>1312.962</v>
      </c>
      <c r="J224" s="140">
        <v>28.693999999999999</v>
      </c>
      <c r="K224" s="141">
        <v>39.345999999999997</v>
      </c>
    </row>
    <row r="225" spans="1:11" ht="20.100000000000001" customHeight="1" x14ac:dyDescent="0.15">
      <c r="B225" s="275" t="s">
        <v>181</v>
      </c>
      <c r="C225" s="317"/>
      <c r="D225" s="317"/>
      <c r="E225" s="138">
        <v>21980706.894000001</v>
      </c>
      <c r="F225" s="138">
        <v>12708398.716</v>
      </c>
      <c r="G225" s="138">
        <v>3807378.3650000002</v>
      </c>
      <c r="H225" s="138">
        <v>4945869.7060000002</v>
      </c>
      <c r="I225" s="138">
        <v>445975.34700000001</v>
      </c>
      <c r="J225" s="142">
        <v>26550.981</v>
      </c>
      <c r="K225" s="138">
        <v>46533.779000000002</v>
      </c>
    </row>
    <row r="226" spans="1:11" ht="39.950000000000003" customHeight="1" x14ac:dyDescent="0.15">
      <c r="B226" s="290" t="s">
        <v>182</v>
      </c>
      <c r="C226" s="316"/>
      <c r="D226" s="316"/>
      <c r="E226" s="138">
        <v>21107434.445</v>
      </c>
      <c r="F226" s="138">
        <v>12331632.665999999</v>
      </c>
      <c r="G226" s="138">
        <v>3634593.1349999998</v>
      </c>
      <c r="H226" s="138">
        <v>4625667.2300000004</v>
      </c>
      <c r="I226" s="138">
        <v>446052.58500000002</v>
      </c>
      <c r="J226" s="142">
        <v>23653.652999999998</v>
      </c>
      <c r="K226" s="138">
        <v>45835.175999999999</v>
      </c>
    </row>
    <row r="227" spans="1:11" ht="20.100000000000001" customHeight="1" x14ac:dyDescent="0.15">
      <c r="B227" s="77"/>
      <c r="C227" s="300" t="s">
        <v>183</v>
      </c>
      <c r="D227" s="300"/>
      <c r="E227" s="141">
        <v>9074465.4309999999</v>
      </c>
      <c r="F227" s="141">
        <v>5411443.1270000003</v>
      </c>
      <c r="G227" s="141">
        <v>1556716.7279999999</v>
      </c>
      <c r="H227" s="141">
        <v>1910027.3219999999</v>
      </c>
      <c r="I227" s="141">
        <v>170730.67499999999</v>
      </c>
      <c r="J227" s="140">
        <v>7679.826</v>
      </c>
      <c r="K227" s="141">
        <v>17867.754000000001</v>
      </c>
    </row>
    <row r="228" spans="1:11" ht="20.100000000000001" customHeight="1" x14ac:dyDescent="0.15">
      <c r="A228" s="85"/>
      <c r="B228" s="109"/>
      <c r="C228" s="247" t="s">
        <v>177</v>
      </c>
      <c r="D228" s="248"/>
      <c r="E228" s="141">
        <v>2033834.811</v>
      </c>
      <c r="F228" s="141">
        <v>1020042.134</v>
      </c>
      <c r="G228" s="141">
        <v>308893.29599999997</v>
      </c>
      <c r="H228" s="141">
        <v>655183.95799999998</v>
      </c>
      <c r="I228" s="141">
        <v>39152.088000000003</v>
      </c>
      <c r="J228" s="140">
        <v>1735.53</v>
      </c>
      <c r="K228" s="141">
        <v>8827.8050000000003</v>
      </c>
    </row>
    <row r="229" spans="1:11" ht="20.100000000000001" customHeight="1" x14ac:dyDescent="0.15">
      <c r="A229" s="85"/>
      <c r="B229" s="109"/>
      <c r="C229" s="111"/>
      <c r="D229" s="112" t="s">
        <v>178</v>
      </c>
      <c r="E229" s="141">
        <v>1673575.6140000001</v>
      </c>
      <c r="F229" s="141">
        <v>826068.21400000004</v>
      </c>
      <c r="G229" s="141">
        <v>262940.11200000002</v>
      </c>
      <c r="H229" s="141">
        <v>539500.84199999995</v>
      </c>
      <c r="I229" s="141">
        <v>35090.370999999999</v>
      </c>
      <c r="J229" s="140">
        <v>1189.0039999999999</v>
      </c>
      <c r="K229" s="141">
        <v>8787.0709999999999</v>
      </c>
    </row>
    <row r="230" spans="1:11" ht="20.100000000000001" customHeight="1" x14ac:dyDescent="0.15">
      <c r="B230" s="77"/>
      <c r="C230" s="268" t="s">
        <v>185</v>
      </c>
      <c r="D230" s="268"/>
      <c r="E230" s="141">
        <v>575073.02300000004</v>
      </c>
      <c r="F230" s="141">
        <v>340507.44699999999</v>
      </c>
      <c r="G230" s="141">
        <v>125670.709</v>
      </c>
      <c r="H230" s="141">
        <v>87224.796000000002</v>
      </c>
      <c r="I230" s="141">
        <v>19524.269</v>
      </c>
      <c r="J230" s="140">
        <v>1591.258</v>
      </c>
      <c r="K230" s="141">
        <v>554.54399999999998</v>
      </c>
    </row>
    <row r="231" spans="1:11" ht="20.100000000000001" customHeight="1" x14ac:dyDescent="0.15">
      <c r="B231" s="77"/>
      <c r="C231" s="268" t="s">
        <v>186</v>
      </c>
      <c r="D231" s="268"/>
      <c r="E231" s="141">
        <v>671048.446</v>
      </c>
      <c r="F231" s="141">
        <v>360453.33</v>
      </c>
      <c r="G231" s="141">
        <v>114260.067</v>
      </c>
      <c r="H231" s="141">
        <v>142438.522</v>
      </c>
      <c r="I231" s="141">
        <v>49081.553999999996</v>
      </c>
      <c r="J231" s="140">
        <v>3088.4569999999999</v>
      </c>
      <c r="K231" s="141">
        <v>1726.5160000000001</v>
      </c>
    </row>
    <row r="232" spans="1:11" ht="20.100000000000001" customHeight="1" x14ac:dyDescent="0.15">
      <c r="B232" s="77"/>
      <c r="C232" s="268" t="s">
        <v>187</v>
      </c>
      <c r="D232" s="268"/>
      <c r="E232" s="141">
        <v>117323.53</v>
      </c>
      <c r="F232" s="141">
        <v>90205.404999999999</v>
      </c>
      <c r="G232" s="141">
        <v>13642.36</v>
      </c>
      <c r="H232" s="141">
        <v>11200.968999999999</v>
      </c>
      <c r="I232" s="141">
        <v>1933.4880000000001</v>
      </c>
      <c r="J232" s="140">
        <v>58.511000000000003</v>
      </c>
      <c r="K232" s="141">
        <v>282.79599999999999</v>
      </c>
    </row>
    <row r="233" spans="1:11" ht="20.100000000000001" customHeight="1" x14ac:dyDescent="0.15">
      <c r="B233" s="77"/>
      <c r="C233" s="268" t="s">
        <v>180</v>
      </c>
      <c r="D233" s="268"/>
      <c r="E233" s="141">
        <v>849027.91</v>
      </c>
      <c r="F233" s="141">
        <v>452066.07900000003</v>
      </c>
      <c r="G233" s="141">
        <v>163946.55799999999</v>
      </c>
      <c r="H233" s="141">
        <v>201681.91500000001</v>
      </c>
      <c r="I233" s="141">
        <v>29577.473000000002</v>
      </c>
      <c r="J233" s="140">
        <v>506.46600000000001</v>
      </c>
      <c r="K233" s="141">
        <v>1249.42</v>
      </c>
    </row>
    <row r="234" spans="1:11" ht="20.100000000000001" customHeight="1" x14ac:dyDescent="0.15">
      <c r="B234" s="77"/>
      <c r="C234" s="274" t="s">
        <v>188</v>
      </c>
      <c r="D234" s="274"/>
      <c r="E234" s="141">
        <v>358922.58</v>
      </c>
      <c r="F234" s="141">
        <v>229357.97899999999</v>
      </c>
      <c r="G234" s="141">
        <v>62887.879000000001</v>
      </c>
      <c r="H234" s="141">
        <v>61357.597999999998</v>
      </c>
      <c r="I234" s="141">
        <v>4806.2259999999997</v>
      </c>
      <c r="J234" s="140">
        <v>181.72300000000001</v>
      </c>
      <c r="K234" s="141">
        <v>331.17700000000002</v>
      </c>
    </row>
    <row r="235" spans="1:11" ht="20.100000000000001" customHeight="1" x14ac:dyDescent="0.15">
      <c r="B235" s="275" t="s">
        <v>189</v>
      </c>
      <c r="C235" s="275"/>
      <c r="D235" s="275"/>
      <c r="E235" s="138">
        <v>873272.44900000002</v>
      </c>
      <c r="F235" s="138">
        <v>376766.05</v>
      </c>
      <c r="G235" s="138">
        <v>172785.23</v>
      </c>
      <c r="H235" s="138">
        <v>320202.47600000002</v>
      </c>
      <c r="I235" s="138">
        <v>-77.238</v>
      </c>
      <c r="J235" s="138">
        <v>2897.3270000000002</v>
      </c>
      <c r="K235" s="138">
        <v>698.60299999999995</v>
      </c>
    </row>
    <row r="236" spans="1:11" ht="20.100000000000001" customHeight="1" x14ac:dyDescent="0.15">
      <c r="B236" s="274" t="s">
        <v>190</v>
      </c>
      <c r="C236" s="274"/>
      <c r="D236" s="274"/>
      <c r="E236" s="138">
        <v>738966.94400000002</v>
      </c>
      <c r="F236" s="138">
        <v>481784.39</v>
      </c>
      <c r="G236" s="138">
        <v>125477.401</v>
      </c>
      <c r="H236" s="138">
        <v>94035.285000000003</v>
      </c>
      <c r="I236" s="138">
        <v>35378.336000000003</v>
      </c>
      <c r="J236" s="143">
        <v>531.20799999999997</v>
      </c>
      <c r="K236" s="138">
        <v>1760.3240000000001</v>
      </c>
    </row>
    <row r="237" spans="1:11" ht="20.100000000000001" customHeight="1" x14ac:dyDescent="0.15">
      <c r="B237" s="77"/>
      <c r="C237" s="276" t="s">
        <v>191</v>
      </c>
      <c r="D237" s="276"/>
      <c r="E237" s="138">
        <v>1101190.8689999999</v>
      </c>
      <c r="F237" s="138">
        <v>686670.94499999995</v>
      </c>
      <c r="G237" s="138">
        <v>202843.649</v>
      </c>
      <c r="H237" s="138">
        <v>156950.399</v>
      </c>
      <c r="I237" s="138">
        <v>50688.504000000001</v>
      </c>
      <c r="J237" s="138">
        <v>817.75800000000004</v>
      </c>
      <c r="K237" s="138">
        <v>3219.614</v>
      </c>
    </row>
    <row r="238" spans="1:11" ht="20.100000000000001" customHeight="1" x14ac:dyDescent="0.15">
      <c r="B238" s="77"/>
      <c r="C238" s="276" t="s">
        <v>192</v>
      </c>
      <c r="D238" s="276"/>
      <c r="E238" s="138">
        <v>362223.92499999999</v>
      </c>
      <c r="F238" s="138">
        <v>204886.55499999999</v>
      </c>
      <c r="G238" s="138">
        <v>77366.248000000007</v>
      </c>
      <c r="H238" s="138">
        <v>62915.114000000001</v>
      </c>
      <c r="I238" s="138">
        <v>15310.168</v>
      </c>
      <c r="J238" s="138">
        <v>286.55</v>
      </c>
      <c r="K238" s="138">
        <v>1459.289</v>
      </c>
    </row>
    <row r="239" spans="1:11" ht="39.950000000000003" customHeight="1" x14ac:dyDescent="0.15">
      <c r="B239" s="77"/>
      <c r="C239" s="76"/>
      <c r="D239" s="80" t="s">
        <v>193</v>
      </c>
      <c r="E239" s="139">
        <v>214244.70199999999</v>
      </c>
      <c r="F239" s="139">
        <v>121878.95</v>
      </c>
      <c r="G239" s="139">
        <v>46168.112000000001</v>
      </c>
      <c r="H239" s="139">
        <v>34062.552000000003</v>
      </c>
      <c r="I239" s="139">
        <v>10955.879000000001</v>
      </c>
      <c r="J239" s="139">
        <v>164.20400000000001</v>
      </c>
      <c r="K239" s="139">
        <v>1015.004</v>
      </c>
    </row>
    <row r="240" spans="1:11" ht="20.100000000000001" customHeight="1" x14ac:dyDescent="0.15">
      <c r="B240" s="275" t="s">
        <v>194</v>
      </c>
      <c r="C240" s="275"/>
      <c r="D240" s="275"/>
      <c r="E240" s="138">
        <v>1612239.3929999999</v>
      </c>
      <c r="F240" s="138">
        <v>858550.44099999999</v>
      </c>
      <c r="G240" s="138">
        <v>298262.63099999999</v>
      </c>
      <c r="H240" s="138">
        <v>414237.761</v>
      </c>
      <c r="I240" s="138">
        <v>35301.097999999998</v>
      </c>
      <c r="J240" s="138">
        <v>3428.5349999999999</v>
      </c>
      <c r="K240" s="138">
        <v>2458.9270000000001</v>
      </c>
    </row>
    <row r="241" spans="2:11" ht="60" customHeight="1" x14ac:dyDescent="0.15">
      <c r="B241" s="290" t="s">
        <v>195</v>
      </c>
      <c r="C241" s="274"/>
      <c r="D241" s="274"/>
      <c r="E241" s="138">
        <v>1368582.6359999999</v>
      </c>
      <c r="F241" s="138">
        <v>887131.50800000003</v>
      </c>
      <c r="G241" s="138">
        <v>153468.40299999999</v>
      </c>
      <c r="H241" s="138">
        <v>299478.19799999997</v>
      </c>
      <c r="I241" s="138">
        <v>22787.218000000001</v>
      </c>
      <c r="J241" s="138">
        <v>3338.998</v>
      </c>
      <c r="K241" s="138">
        <v>2378.3110000000001</v>
      </c>
    </row>
    <row r="242" spans="2:11" ht="60" customHeight="1" x14ac:dyDescent="0.15">
      <c r="B242" s="319" t="s">
        <v>196</v>
      </c>
      <c r="C242" s="275"/>
      <c r="D242" s="275"/>
      <c r="E242" s="138">
        <v>822662.75100000005</v>
      </c>
      <c r="F242" s="138">
        <v>626856.69799999997</v>
      </c>
      <c r="G242" s="138">
        <v>17060.432000000001</v>
      </c>
      <c r="H242" s="138">
        <v>161009.31400000001</v>
      </c>
      <c r="I242" s="138">
        <v>14579.227999999999</v>
      </c>
      <c r="J242" s="138">
        <v>2283.828</v>
      </c>
      <c r="K242" s="138">
        <v>873.25199999999995</v>
      </c>
    </row>
    <row r="243" spans="2:11" ht="20.100000000000001" customHeight="1" x14ac:dyDescent="0.15">
      <c r="B243" s="270" t="s">
        <v>197</v>
      </c>
      <c r="C243" s="270"/>
      <c r="D243" s="270"/>
      <c r="E243" s="270"/>
      <c r="F243" s="270"/>
      <c r="G243" s="270"/>
      <c r="H243" s="270"/>
      <c r="I243" s="270"/>
      <c r="J243" s="270"/>
      <c r="K243" s="270"/>
    </row>
    <row r="244" spans="2:11" ht="39.950000000000003" customHeight="1" x14ac:dyDescent="0.15">
      <c r="B244" s="249" t="s">
        <v>205</v>
      </c>
      <c r="C244" s="249"/>
      <c r="D244" s="249"/>
      <c r="E244" s="249"/>
      <c r="F244" s="249"/>
      <c r="G244" s="249"/>
      <c r="H244" s="249"/>
      <c r="I244" s="249"/>
      <c r="J244" s="249"/>
      <c r="K244" s="249"/>
    </row>
    <row r="245" spans="2:11" ht="20.100000000000001" customHeight="1" x14ac:dyDescent="0.15">
      <c r="B245" s="249" t="s">
        <v>206</v>
      </c>
      <c r="C245" s="249"/>
      <c r="D245" s="249"/>
      <c r="E245" s="249"/>
      <c r="F245" s="249"/>
      <c r="G245" s="249"/>
      <c r="H245" s="249"/>
      <c r="I245" s="249"/>
      <c r="J245" s="249"/>
      <c r="K245" s="249"/>
    </row>
    <row r="246" spans="2:11" ht="20.100000000000001" customHeight="1" x14ac:dyDescent="0.15">
      <c r="B246" s="78"/>
      <c r="C246" s="78"/>
      <c r="D246" s="78"/>
      <c r="E246" s="78"/>
      <c r="F246" s="78"/>
      <c r="G246" s="78"/>
      <c r="H246" s="78"/>
      <c r="I246" s="78"/>
      <c r="J246" s="78"/>
      <c r="K246" s="78"/>
    </row>
    <row r="248" spans="2:11" ht="40.5" customHeight="1" x14ac:dyDescent="0.15">
      <c r="B248" s="314" t="s">
        <v>207</v>
      </c>
      <c r="C248" s="315"/>
      <c r="D248" s="315"/>
      <c r="E248" s="315"/>
      <c r="F248" s="315"/>
      <c r="G248" s="315"/>
      <c r="H248" s="315"/>
      <c r="I248" s="315"/>
      <c r="J248" s="315"/>
      <c r="K248" s="315"/>
    </row>
    <row r="249" spans="2:11" ht="20.100000000000001" customHeight="1" x14ac:dyDescent="0.15">
      <c r="B249" s="291" t="s">
        <v>86</v>
      </c>
      <c r="C249" s="292"/>
      <c r="D249" s="293"/>
      <c r="E249" s="269" t="s">
        <v>163</v>
      </c>
      <c r="F249" s="271" t="s">
        <v>164</v>
      </c>
      <c r="G249" s="272"/>
      <c r="H249" s="272"/>
      <c r="I249" s="272"/>
      <c r="J249" s="272"/>
      <c r="K249" s="273"/>
    </row>
    <row r="250" spans="2:11" ht="39.950000000000003" customHeight="1" x14ac:dyDescent="0.15">
      <c r="B250" s="294"/>
      <c r="C250" s="264"/>
      <c r="D250" s="265"/>
      <c r="E250" s="267"/>
      <c r="F250" s="71" t="s">
        <v>165</v>
      </c>
      <c r="G250" s="71" t="s">
        <v>166</v>
      </c>
      <c r="H250" s="72" t="s">
        <v>167</v>
      </c>
      <c r="I250" s="73" t="s">
        <v>168</v>
      </c>
      <c r="J250" s="74" t="s">
        <v>169</v>
      </c>
      <c r="K250" s="75" t="s">
        <v>170</v>
      </c>
    </row>
    <row r="251" spans="2:11" ht="20.100000000000001" customHeight="1" x14ac:dyDescent="0.15">
      <c r="B251" s="289" t="s">
        <v>171</v>
      </c>
      <c r="C251" s="289"/>
      <c r="D251" s="289"/>
      <c r="E251" s="144">
        <v>229622</v>
      </c>
      <c r="F251" s="144">
        <v>190889</v>
      </c>
      <c r="G251" s="144">
        <v>23409</v>
      </c>
      <c r="H251" s="145">
        <v>7147</v>
      </c>
      <c r="I251" s="144">
        <v>7645</v>
      </c>
      <c r="J251" s="144">
        <v>307</v>
      </c>
      <c r="K251" s="145">
        <v>225</v>
      </c>
    </row>
    <row r="252" spans="2:11" ht="20.100000000000001" customHeight="1" x14ac:dyDescent="0.15">
      <c r="B252" s="275" t="s">
        <v>172</v>
      </c>
      <c r="C252" s="275"/>
      <c r="D252" s="275"/>
      <c r="E252" s="146">
        <v>1133323</v>
      </c>
      <c r="F252" s="146">
        <v>676241</v>
      </c>
      <c r="G252" s="146">
        <v>175877</v>
      </c>
      <c r="H252" s="146">
        <v>147260</v>
      </c>
      <c r="I252" s="146">
        <v>106347</v>
      </c>
      <c r="J252" s="146">
        <v>16282</v>
      </c>
      <c r="K252" s="146">
        <v>11318</v>
      </c>
    </row>
    <row r="253" spans="2:11" ht="20.100000000000001" customHeight="1" x14ac:dyDescent="0.15">
      <c r="B253" s="275" t="s">
        <v>173</v>
      </c>
      <c r="C253" s="275"/>
      <c r="D253" s="275"/>
      <c r="E253" s="146">
        <v>37354409.234999999</v>
      </c>
      <c r="F253" s="146">
        <v>16509224.424000001</v>
      </c>
      <c r="G253" s="146">
        <v>6089036.1869999999</v>
      </c>
      <c r="H253" s="146">
        <v>4454824.5060000001</v>
      </c>
      <c r="I253" s="146">
        <v>7160343.7470000004</v>
      </c>
      <c r="J253" s="150" t="s">
        <v>118</v>
      </c>
      <c r="K253" s="150" t="s">
        <v>118</v>
      </c>
    </row>
    <row r="254" spans="2:11" ht="20.100000000000001" customHeight="1" x14ac:dyDescent="0.15">
      <c r="B254" s="276" t="s">
        <v>174</v>
      </c>
      <c r="C254" s="300"/>
      <c r="D254" s="300"/>
      <c r="E254" s="146">
        <v>22463671.688000001</v>
      </c>
      <c r="F254" s="146">
        <v>8940100.4719999991</v>
      </c>
      <c r="G254" s="146">
        <v>3546436.2420000001</v>
      </c>
      <c r="H254" s="146">
        <v>2699763.969</v>
      </c>
      <c r="I254" s="146">
        <v>4950368.216</v>
      </c>
      <c r="J254" s="150" t="s">
        <v>118</v>
      </c>
      <c r="K254" s="150" t="s">
        <v>118</v>
      </c>
    </row>
    <row r="255" spans="2:11" ht="39.950000000000003" customHeight="1" x14ac:dyDescent="0.15">
      <c r="B255" s="77"/>
      <c r="C255" s="318" t="s">
        <v>175</v>
      </c>
      <c r="D255" s="318"/>
      <c r="E255" s="147">
        <v>13130227.125</v>
      </c>
      <c r="F255" s="147">
        <v>5278664.852</v>
      </c>
      <c r="G255" s="147">
        <v>2346608.2089999998</v>
      </c>
      <c r="H255" s="147">
        <v>1390760.8840000001</v>
      </c>
      <c r="I255" s="147">
        <v>2906794.2209999999</v>
      </c>
      <c r="J255" s="151" t="s">
        <v>118</v>
      </c>
      <c r="K255" s="152" t="s">
        <v>118</v>
      </c>
    </row>
    <row r="256" spans="2:11" ht="20.100000000000001" customHeight="1" x14ac:dyDescent="0.15">
      <c r="B256" s="77"/>
      <c r="C256" s="268" t="s">
        <v>176</v>
      </c>
      <c r="D256" s="268"/>
      <c r="E256" s="148">
        <v>331822.81</v>
      </c>
      <c r="F256" s="148">
        <v>73934.156000000003</v>
      </c>
      <c r="G256" s="148">
        <v>51917.194000000003</v>
      </c>
      <c r="H256" s="148">
        <v>92746.195999999996</v>
      </c>
      <c r="I256" s="148">
        <v>63730.082000000002</v>
      </c>
      <c r="J256" s="149" t="s">
        <v>118</v>
      </c>
      <c r="K256" s="149" t="s">
        <v>118</v>
      </c>
    </row>
    <row r="257" spans="1:11" ht="20.100000000000001" customHeight="1" x14ac:dyDescent="0.15">
      <c r="A257" s="85"/>
      <c r="B257" s="109"/>
      <c r="C257" s="247" t="s">
        <v>177</v>
      </c>
      <c r="D257" s="248"/>
      <c r="E257" s="141">
        <v>2011182.5190000001</v>
      </c>
      <c r="F257" s="141">
        <v>875487.60499999998</v>
      </c>
      <c r="G257" s="141">
        <v>220312.21599999999</v>
      </c>
      <c r="H257" s="141">
        <v>310365.03000000003</v>
      </c>
      <c r="I257" s="141">
        <v>414854.76699999999</v>
      </c>
      <c r="J257" s="149" t="s">
        <v>118</v>
      </c>
      <c r="K257" s="149" t="s">
        <v>118</v>
      </c>
    </row>
    <row r="258" spans="1:11" ht="20.100000000000001" customHeight="1" x14ac:dyDescent="0.15">
      <c r="A258" s="85"/>
      <c r="B258" s="109"/>
      <c r="C258" s="111"/>
      <c r="D258" s="112" t="s">
        <v>178</v>
      </c>
      <c r="E258" s="141">
        <v>1291097.4669999999</v>
      </c>
      <c r="F258" s="141">
        <v>710138.14</v>
      </c>
      <c r="G258" s="141">
        <v>146651.34</v>
      </c>
      <c r="H258" s="141">
        <v>134284.64300000001</v>
      </c>
      <c r="I258" s="141">
        <v>220833.147</v>
      </c>
      <c r="J258" s="149" t="s">
        <v>118</v>
      </c>
      <c r="K258" s="149" t="s">
        <v>118</v>
      </c>
    </row>
    <row r="259" spans="1:11" ht="20.100000000000001" customHeight="1" x14ac:dyDescent="0.15">
      <c r="B259" s="77"/>
      <c r="C259" s="268" t="s">
        <v>179</v>
      </c>
      <c r="D259" s="268"/>
      <c r="E259" s="148">
        <v>1956314.892</v>
      </c>
      <c r="F259" s="148">
        <v>694877.55599999998</v>
      </c>
      <c r="G259" s="148">
        <v>268992.50799999997</v>
      </c>
      <c r="H259" s="148">
        <v>423020.94699999999</v>
      </c>
      <c r="I259" s="148">
        <v>413591.446</v>
      </c>
      <c r="J259" s="149" t="s">
        <v>118</v>
      </c>
      <c r="K259" s="149" t="s">
        <v>118</v>
      </c>
    </row>
    <row r="260" spans="1:11" ht="20.100000000000001" customHeight="1" x14ac:dyDescent="0.15">
      <c r="B260" s="77"/>
      <c r="C260" s="268" t="s">
        <v>180</v>
      </c>
      <c r="D260" s="268"/>
      <c r="E260" s="148">
        <v>1216738.325</v>
      </c>
      <c r="F260" s="148">
        <v>468428.92300000001</v>
      </c>
      <c r="G260" s="148">
        <v>163814.09</v>
      </c>
      <c r="H260" s="148">
        <v>151405.61199999999</v>
      </c>
      <c r="I260" s="148">
        <v>191432.2</v>
      </c>
      <c r="J260" s="153" t="s">
        <v>118</v>
      </c>
      <c r="K260" s="153" t="s">
        <v>118</v>
      </c>
    </row>
    <row r="261" spans="1:11" ht="20.100000000000001" customHeight="1" x14ac:dyDescent="0.15">
      <c r="B261" s="275" t="s">
        <v>181</v>
      </c>
      <c r="C261" s="317"/>
      <c r="D261" s="317"/>
      <c r="E261" s="146">
        <v>14890737.547</v>
      </c>
      <c r="F261" s="146">
        <v>7569123.9519999996</v>
      </c>
      <c r="G261" s="146">
        <v>2542599.9449999998</v>
      </c>
      <c r="H261" s="146">
        <v>1755060.537</v>
      </c>
      <c r="I261" s="146">
        <v>2209975.531</v>
      </c>
      <c r="J261" s="154" t="s">
        <v>118</v>
      </c>
      <c r="K261" s="150" t="s">
        <v>118</v>
      </c>
    </row>
    <row r="262" spans="1:11" ht="39.950000000000003" customHeight="1" x14ac:dyDescent="0.15">
      <c r="B262" s="290" t="s">
        <v>182</v>
      </c>
      <c r="C262" s="316"/>
      <c r="D262" s="316"/>
      <c r="E262" s="146">
        <v>11712749.836999999</v>
      </c>
      <c r="F262" s="146">
        <v>6498164.335</v>
      </c>
      <c r="G262" s="146">
        <v>2103689.2799999998</v>
      </c>
      <c r="H262" s="146">
        <v>1284065.2709999999</v>
      </c>
      <c r="I262" s="146">
        <v>1460350.5330000001</v>
      </c>
      <c r="J262" s="154" t="s">
        <v>118</v>
      </c>
      <c r="K262" s="150" t="s">
        <v>118</v>
      </c>
    </row>
    <row r="263" spans="1:11" ht="20.100000000000001" customHeight="1" x14ac:dyDescent="0.15">
      <c r="B263" s="77"/>
      <c r="C263" s="300" t="s">
        <v>183</v>
      </c>
      <c r="D263" s="300"/>
      <c r="E263" s="148">
        <v>3892226.3539999998</v>
      </c>
      <c r="F263" s="148">
        <v>2076454.25</v>
      </c>
      <c r="G263" s="148">
        <v>711261.10199999996</v>
      </c>
      <c r="H263" s="148">
        <v>517061.47600000002</v>
      </c>
      <c r="I263" s="148">
        <v>461480.60600000003</v>
      </c>
      <c r="J263" s="151" t="s">
        <v>118</v>
      </c>
      <c r="K263" s="149" t="s">
        <v>118</v>
      </c>
    </row>
    <row r="264" spans="1:11" ht="20.100000000000001" customHeight="1" x14ac:dyDescent="0.15">
      <c r="A264" s="85"/>
      <c r="B264" s="109"/>
      <c r="C264" s="247" t="s">
        <v>177</v>
      </c>
      <c r="D264" s="248"/>
      <c r="E264" s="141">
        <v>1414494.189</v>
      </c>
      <c r="F264" s="141">
        <v>950438.85</v>
      </c>
      <c r="G264" s="141">
        <v>151531.318</v>
      </c>
      <c r="H264" s="141">
        <v>87861.498000000007</v>
      </c>
      <c r="I264" s="141">
        <v>193246.07399999999</v>
      </c>
      <c r="J264" s="151" t="s">
        <v>118</v>
      </c>
      <c r="K264" s="149" t="s">
        <v>118</v>
      </c>
    </row>
    <row r="265" spans="1:11" ht="20.100000000000001" customHeight="1" x14ac:dyDescent="0.15">
      <c r="A265" s="85"/>
      <c r="B265" s="109"/>
      <c r="C265" s="111"/>
      <c r="D265" s="112" t="s">
        <v>178</v>
      </c>
      <c r="E265" s="141">
        <v>1022302.384</v>
      </c>
      <c r="F265" s="141">
        <v>730309.86100000003</v>
      </c>
      <c r="G265" s="141">
        <v>107427.967</v>
      </c>
      <c r="H265" s="141">
        <v>71783.64</v>
      </c>
      <c r="I265" s="141">
        <v>83659.073000000004</v>
      </c>
      <c r="J265" s="151" t="s">
        <v>118</v>
      </c>
      <c r="K265" s="149" t="s">
        <v>118</v>
      </c>
    </row>
    <row r="266" spans="1:11" ht="20.100000000000001" customHeight="1" x14ac:dyDescent="0.15">
      <c r="B266" s="77"/>
      <c r="C266" s="268" t="s">
        <v>185</v>
      </c>
      <c r="D266" s="268"/>
      <c r="E266" s="148">
        <v>39003.945</v>
      </c>
      <c r="F266" s="148">
        <v>16067.347</v>
      </c>
      <c r="G266" s="148">
        <v>6917.1319999999996</v>
      </c>
      <c r="H266" s="148">
        <v>10857.592000000001</v>
      </c>
      <c r="I266" s="148">
        <v>2214.0740000000001</v>
      </c>
      <c r="J266" s="151" t="s">
        <v>118</v>
      </c>
      <c r="K266" s="149" t="s">
        <v>118</v>
      </c>
    </row>
    <row r="267" spans="1:11" ht="20.100000000000001" customHeight="1" x14ac:dyDescent="0.15">
      <c r="B267" s="77"/>
      <c r="C267" s="268" t="s">
        <v>186</v>
      </c>
      <c r="D267" s="268"/>
      <c r="E267" s="148">
        <v>301623.016</v>
      </c>
      <c r="F267" s="148">
        <v>141319.03099999999</v>
      </c>
      <c r="G267" s="148">
        <v>51826.923999999999</v>
      </c>
      <c r="H267" s="148">
        <v>58422.686999999998</v>
      </c>
      <c r="I267" s="148">
        <v>41257.156999999999</v>
      </c>
      <c r="J267" s="151" t="s">
        <v>118</v>
      </c>
      <c r="K267" s="149" t="s">
        <v>118</v>
      </c>
    </row>
    <row r="268" spans="1:11" ht="20.100000000000001" customHeight="1" x14ac:dyDescent="0.15">
      <c r="B268" s="77"/>
      <c r="C268" s="268" t="s">
        <v>187</v>
      </c>
      <c r="D268" s="268"/>
      <c r="E268" s="148">
        <v>150686.21</v>
      </c>
      <c r="F268" s="148">
        <v>90333.657000000007</v>
      </c>
      <c r="G268" s="148">
        <v>25675.243999999999</v>
      </c>
      <c r="H268" s="148">
        <v>18323.925999999999</v>
      </c>
      <c r="I268" s="148">
        <v>14215.441000000001</v>
      </c>
      <c r="J268" s="151" t="s">
        <v>118</v>
      </c>
      <c r="K268" s="149" t="s">
        <v>118</v>
      </c>
    </row>
    <row r="269" spans="1:11" ht="20.100000000000001" customHeight="1" x14ac:dyDescent="0.15">
      <c r="B269" s="77"/>
      <c r="C269" s="268" t="s">
        <v>180</v>
      </c>
      <c r="D269" s="268"/>
      <c r="E269" s="148">
        <v>1310369.1429999999</v>
      </c>
      <c r="F269" s="148">
        <v>800262.09100000001</v>
      </c>
      <c r="G269" s="148">
        <v>200670.27</v>
      </c>
      <c r="H269" s="148">
        <v>104110.989</v>
      </c>
      <c r="I269" s="148">
        <v>174345.014</v>
      </c>
      <c r="J269" s="151" t="s">
        <v>118</v>
      </c>
      <c r="K269" s="149" t="s">
        <v>118</v>
      </c>
    </row>
    <row r="270" spans="1:11" ht="20.100000000000001" customHeight="1" x14ac:dyDescent="0.15">
      <c r="B270" s="77"/>
      <c r="C270" s="274" t="s">
        <v>188</v>
      </c>
      <c r="D270" s="274"/>
      <c r="E270" s="148">
        <v>816803.28700000001</v>
      </c>
      <c r="F270" s="148">
        <v>427241.505</v>
      </c>
      <c r="G270" s="148">
        <v>185094.14300000001</v>
      </c>
      <c r="H270" s="148">
        <v>70633.341</v>
      </c>
      <c r="I270" s="148">
        <v>111883.584</v>
      </c>
      <c r="J270" s="151" t="s">
        <v>118</v>
      </c>
      <c r="K270" s="149" t="s">
        <v>118</v>
      </c>
    </row>
    <row r="271" spans="1:11" ht="20.100000000000001" customHeight="1" x14ac:dyDescent="0.15">
      <c r="B271" s="275" t="s">
        <v>189</v>
      </c>
      <c r="C271" s="275"/>
      <c r="D271" s="275"/>
      <c r="E271" s="146">
        <v>3177987.7089999998</v>
      </c>
      <c r="F271" s="146">
        <v>1070959.6170000001</v>
      </c>
      <c r="G271" s="146">
        <v>438910.66499999998</v>
      </c>
      <c r="H271" s="146">
        <v>470995.266</v>
      </c>
      <c r="I271" s="146">
        <v>749624.99899999995</v>
      </c>
      <c r="J271" s="150" t="s">
        <v>118</v>
      </c>
      <c r="K271" s="150" t="s">
        <v>118</v>
      </c>
    </row>
    <row r="272" spans="1:11" ht="20.100000000000001" customHeight="1" x14ac:dyDescent="0.15">
      <c r="B272" s="274" t="s">
        <v>190</v>
      </c>
      <c r="C272" s="274"/>
      <c r="D272" s="274"/>
      <c r="E272" s="146">
        <v>252217.106</v>
      </c>
      <c r="F272" s="146">
        <v>132829.93299999999</v>
      </c>
      <c r="G272" s="146">
        <v>25581.05</v>
      </c>
      <c r="H272" s="146">
        <v>-11584.089</v>
      </c>
      <c r="I272" s="146">
        <v>97494.842000000004</v>
      </c>
      <c r="J272" s="150" t="s">
        <v>118</v>
      </c>
      <c r="K272" s="150" t="s">
        <v>118</v>
      </c>
    </row>
    <row r="273" spans="1:11" ht="20.100000000000001" customHeight="1" x14ac:dyDescent="0.15">
      <c r="B273" s="77"/>
      <c r="C273" s="276" t="s">
        <v>191</v>
      </c>
      <c r="D273" s="276"/>
      <c r="E273" s="146">
        <v>1023396.894</v>
      </c>
      <c r="F273" s="146">
        <v>454325.83600000001</v>
      </c>
      <c r="G273" s="146">
        <v>167199.878</v>
      </c>
      <c r="H273" s="146">
        <v>114060.60400000001</v>
      </c>
      <c r="I273" s="146">
        <v>247076.94399999999</v>
      </c>
      <c r="J273" s="150" t="s">
        <v>118</v>
      </c>
      <c r="K273" s="150" t="s">
        <v>118</v>
      </c>
    </row>
    <row r="274" spans="1:11" ht="20.100000000000001" customHeight="1" x14ac:dyDescent="0.15">
      <c r="B274" s="77"/>
      <c r="C274" s="276" t="s">
        <v>192</v>
      </c>
      <c r="D274" s="276"/>
      <c r="E274" s="146">
        <v>771179.78799999994</v>
      </c>
      <c r="F274" s="146">
        <v>321495.90299999999</v>
      </c>
      <c r="G274" s="146">
        <v>141618.82800000001</v>
      </c>
      <c r="H274" s="146">
        <v>125644.692</v>
      </c>
      <c r="I274" s="146">
        <v>149582.10200000001</v>
      </c>
      <c r="J274" s="150" t="s">
        <v>118</v>
      </c>
      <c r="K274" s="150" t="s">
        <v>118</v>
      </c>
    </row>
    <row r="275" spans="1:11" ht="39.950000000000003" customHeight="1" x14ac:dyDescent="0.15">
      <c r="B275" s="77"/>
      <c r="C275" s="76"/>
      <c r="D275" s="80" t="s">
        <v>193</v>
      </c>
      <c r="E275" s="147">
        <v>502484.495</v>
      </c>
      <c r="F275" s="147">
        <v>211989.76199999999</v>
      </c>
      <c r="G275" s="147">
        <v>101255.93399999999</v>
      </c>
      <c r="H275" s="147">
        <v>88063.019</v>
      </c>
      <c r="I275" s="147">
        <v>77096.478000000003</v>
      </c>
      <c r="J275" s="150" t="s">
        <v>118</v>
      </c>
      <c r="K275" s="150" t="s">
        <v>118</v>
      </c>
    </row>
    <row r="276" spans="1:11" ht="20.100000000000001" customHeight="1" x14ac:dyDescent="0.15">
      <c r="B276" s="275" t="s">
        <v>194</v>
      </c>
      <c r="C276" s="275"/>
      <c r="D276" s="275"/>
      <c r="E276" s="146">
        <v>3430204.8160000001</v>
      </c>
      <c r="F276" s="146">
        <v>1203789.55</v>
      </c>
      <c r="G276" s="146">
        <v>464491.71500000003</v>
      </c>
      <c r="H276" s="146">
        <v>459411.17700000003</v>
      </c>
      <c r="I276" s="146">
        <v>847119.84</v>
      </c>
      <c r="J276" s="150" t="s">
        <v>118</v>
      </c>
      <c r="K276" s="150" t="s">
        <v>118</v>
      </c>
    </row>
    <row r="277" spans="1:11" ht="60" customHeight="1" x14ac:dyDescent="0.15">
      <c r="B277" s="290" t="s">
        <v>195</v>
      </c>
      <c r="C277" s="274"/>
      <c r="D277" s="274"/>
      <c r="E277" s="146">
        <v>-692019.83499999996</v>
      </c>
      <c r="F277" s="146">
        <v>1635658.7290000001</v>
      </c>
      <c r="G277" s="146">
        <v>-4682119.38</v>
      </c>
      <c r="H277" s="146">
        <v>604154.04599999997</v>
      </c>
      <c r="I277" s="146">
        <v>1373809.689</v>
      </c>
      <c r="J277" s="150" t="s">
        <v>118</v>
      </c>
      <c r="K277" s="150" t="s">
        <v>118</v>
      </c>
    </row>
    <row r="278" spans="1:11" ht="60" customHeight="1" x14ac:dyDescent="0.15">
      <c r="B278" s="319" t="s">
        <v>196</v>
      </c>
      <c r="C278" s="275"/>
      <c r="D278" s="275"/>
      <c r="E278" s="146">
        <v>-2419115.7740000002</v>
      </c>
      <c r="F278" s="146">
        <v>1248018.9040000001</v>
      </c>
      <c r="G278" s="146">
        <v>-5025610.716</v>
      </c>
      <c r="H278" s="146">
        <v>435121.16</v>
      </c>
      <c r="I278" s="146">
        <v>657322.90700000001</v>
      </c>
      <c r="J278" s="150" t="s">
        <v>118</v>
      </c>
      <c r="K278" s="150" t="s">
        <v>118</v>
      </c>
    </row>
    <row r="279" spans="1:11" ht="20.100000000000001" customHeight="1" x14ac:dyDescent="0.15">
      <c r="B279" s="270" t="s">
        <v>197</v>
      </c>
      <c r="C279" s="270"/>
      <c r="D279" s="270"/>
      <c r="E279" s="270"/>
      <c r="F279" s="270"/>
      <c r="G279" s="270"/>
      <c r="H279" s="270"/>
      <c r="I279" s="270"/>
      <c r="J279" s="270"/>
      <c r="K279" s="270"/>
    </row>
    <row r="280" spans="1:11" ht="39.950000000000003" customHeight="1" x14ac:dyDescent="0.15">
      <c r="B280" s="249" t="s">
        <v>198</v>
      </c>
      <c r="C280" s="249"/>
      <c r="D280" s="249"/>
      <c r="E280" s="249"/>
      <c r="F280" s="249"/>
      <c r="G280" s="249"/>
      <c r="H280" s="249"/>
      <c r="I280" s="249"/>
      <c r="J280" s="249"/>
      <c r="K280" s="249"/>
    </row>
    <row r="281" spans="1:11" ht="18" customHeight="1" x14ac:dyDescent="0.15">
      <c r="B281" s="249" t="s">
        <v>206</v>
      </c>
      <c r="C281" s="249"/>
      <c r="D281" s="249"/>
      <c r="E281" s="249"/>
      <c r="F281" s="249"/>
      <c r="G281" s="249"/>
      <c r="H281" s="249"/>
      <c r="I281" s="249"/>
      <c r="J281" s="249"/>
      <c r="K281" s="249"/>
    </row>
    <row r="283" spans="1:11" ht="39.950000000000003" customHeight="1" x14ac:dyDescent="0.15">
      <c r="B283" s="314" t="s">
        <v>208</v>
      </c>
      <c r="C283" s="315"/>
      <c r="D283" s="315"/>
      <c r="E283" s="315"/>
      <c r="F283" s="315"/>
      <c r="G283" s="315"/>
      <c r="H283" s="315"/>
      <c r="I283" s="315"/>
      <c r="J283" s="315"/>
      <c r="K283" s="315"/>
    </row>
    <row r="284" spans="1:11" ht="20.100000000000001" customHeight="1" x14ac:dyDescent="0.15">
      <c r="A284" s="86"/>
      <c r="B284" s="291" t="s">
        <v>86</v>
      </c>
      <c r="C284" s="292"/>
      <c r="D284" s="293"/>
      <c r="E284" s="269" t="s">
        <v>163</v>
      </c>
      <c r="F284" s="271" t="s">
        <v>164</v>
      </c>
      <c r="G284" s="272"/>
      <c r="H284" s="272"/>
      <c r="I284" s="272"/>
      <c r="J284" s="272"/>
      <c r="K284" s="273"/>
    </row>
    <row r="285" spans="1:11" ht="39.950000000000003" customHeight="1" x14ac:dyDescent="0.15">
      <c r="A285" s="86"/>
      <c r="B285" s="294"/>
      <c r="C285" s="264"/>
      <c r="D285" s="265"/>
      <c r="E285" s="267"/>
      <c r="F285" s="71" t="s">
        <v>165</v>
      </c>
      <c r="G285" s="71" t="s">
        <v>166</v>
      </c>
      <c r="H285" s="72" t="s">
        <v>167</v>
      </c>
      <c r="I285" s="73" t="s">
        <v>168</v>
      </c>
      <c r="J285" s="74" t="s">
        <v>169</v>
      </c>
      <c r="K285" s="75" t="s">
        <v>170</v>
      </c>
    </row>
    <row r="286" spans="1:11" ht="20.100000000000001" customHeight="1" x14ac:dyDescent="0.15">
      <c r="B286" s="289" t="s">
        <v>171</v>
      </c>
      <c r="C286" s="289"/>
      <c r="D286" s="289"/>
      <c r="E286" s="144">
        <v>121381</v>
      </c>
      <c r="F286" s="144">
        <v>109380</v>
      </c>
      <c r="G286" s="144">
        <v>6433</v>
      </c>
      <c r="H286" s="145">
        <v>3324</v>
      </c>
      <c r="I286" s="144">
        <v>1782</v>
      </c>
      <c r="J286" s="144">
        <v>202</v>
      </c>
      <c r="K286" s="145">
        <v>261</v>
      </c>
    </row>
    <row r="287" spans="1:11" ht="20.100000000000001" customHeight="1" x14ac:dyDescent="0.15">
      <c r="B287" s="275" t="s">
        <v>172</v>
      </c>
      <c r="C287" s="275"/>
      <c r="D287" s="275"/>
      <c r="E287" s="146">
        <v>949262</v>
      </c>
      <c r="F287" s="146">
        <v>586905</v>
      </c>
      <c r="G287" s="146">
        <v>175329</v>
      </c>
      <c r="H287" s="146">
        <v>136091</v>
      </c>
      <c r="I287" s="146">
        <v>38097</v>
      </c>
      <c r="J287" s="146">
        <v>2766</v>
      </c>
      <c r="K287" s="146">
        <v>10074</v>
      </c>
    </row>
    <row r="288" spans="1:11" ht="20.100000000000001" customHeight="1" x14ac:dyDescent="0.15">
      <c r="B288" s="275" t="s">
        <v>173</v>
      </c>
      <c r="C288" s="275"/>
      <c r="D288" s="275"/>
      <c r="E288" s="146">
        <v>13261512.399</v>
      </c>
      <c r="F288" s="146">
        <v>6133846.6349999998</v>
      </c>
      <c r="G288" s="146">
        <v>3141360.784</v>
      </c>
      <c r="H288" s="146">
        <v>2119256.2769999998</v>
      </c>
      <c r="I288" s="146">
        <v>1540270.321</v>
      </c>
      <c r="J288" s="146">
        <v>28048.71</v>
      </c>
      <c r="K288" s="146">
        <v>298729.67200000002</v>
      </c>
    </row>
    <row r="289" spans="1:11" ht="20.100000000000001" customHeight="1" x14ac:dyDescent="0.15">
      <c r="B289" s="276" t="s">
        <v>174</v>
      </c>
      <c r="C289" s="300"/>
      <c r="D289" s="300"/>
      <c r="E289" s="146">
        <v>6371079.1550000003</v>
      </c>
      <c r="F289" s="146">
        <v>2293641.2319999998</v>
      </c>
      <c r="G289" s="146">
        <v>2090947.0349999999</v>
      </c>
      <c r="H289" s="146">
        <v>1193847.3130000001</v>
      </c>
      <c r="I289" s="146">
        <v>679810.94900000002</v>
      </c>
      <c r="J289" s="146">
        <v>9770.9750000000004</v>
      </c>
      <c r="K289" s="146">
        <v>103061.651</v>
      </c>
    </row>
    <row r="290" spans="1:11" ht="39.950000000000003" customHeight="1" x14ac:dyDescent="0.15">
      <c r="B290" s="77"/>
      <c r="C290" s="318" t="s">
        <v>175</v>
      </c>
      <c r="D290" s="318"/>
      <c r="E290" s="147">
        <v>1770498.061</v>
      </c>
      <c r="F290" s="147">
        <v>795170.10900000005</v>
      </c>
      <c r="G290" s="147">
        <v>331834.8</v>
      </c>
      <c r="H290" s="147">
        <v>369792.88099999999</v>
      </c>
      <c r="I290" s="147">
        <v>245955.61199999999</v>
      </c>
      <c r="J290" s="155">
        <v>2220.3040000000001</v>
      </c>
      <c r="K290" s="147">
        <v>25524.355</v>
      </c>
    </row>
    <row r="291" spans="1:11" ht="20.100000000000001" customHeight="1" x14ac:dyDescent="0.15">
      <c r="B291" s="77"/>
      <c r="C291" s="268" t="s">
        <v>176</v>
      </c>
      <c r="D291" s="268"/>
      <c r="E291" s="148">
        <v>1288587.7590000001</v>
      </c>
      <c r="F291" s="148">
        <v>376661.33799999999</v>
      </c>
      <c r="G291" s="148">
        <v>513698.91600000003</v>
      </c>
      <c r="H291" s="148">
        <v>293108.658</v>
      </c>
      <c r="I291" s="148">
        <v>73524.743000000002</v>
      </c>
      <c r="J291" s="155">
        <v>2473.56</v>
      </c>
      <c r="K291" s="148">
        <v>29120.544000000002</v>
      </c>
    </row>
    <row r="292" spans="1:11" ht="20.100000000000001" customHeight="1" x14ac:dyDescent="0.15">
      <c r="A292" s="85"/>
      <c r="B292" s="109"/>
      <c r="C292" s="247" t="s">
        <v>177</v>
      </c>
      <c r="D292" s="248"/>
      <c r="E292" s="141">
        <v>73678.044999999998</v>
      </c>
      <c r="F292" s="141">
        <v>26459.171999999999</v>
      </c>
      <c r="G292" s="141">
        <v>19025.723000000002</v>
      </c>
      <c r="H292" s="141">
        <v>21097.856</v>
      </c>
      <c r="I292" s="141">
        <v>5267.8389999999999</v>
      </c>
      <c r="J292" s="140">
        <v>90.929000000000002</v>
      </c>
      <c r="K292" s="141">
        <v>1736.5260000000001</v>
      </c>
    </row>
    <row r="293" spans="1:11" ht="20.100000000000001" customHeight="1" x14ac:dyDescent="0.15">
      <c r="A293" s="85"/>
      <c r="B293" s="109"/>
      <c r="C293" s="111"/>
      <c r="D293" s="112" t="s">
        <v>178</v>
      </c>
      <c r="E293" s="141">
        <v>53848.349000000002</v>
      </c>
      <c r="F293" s="141">
        <v>20268.887999999999</v>
      </c>
      <c r="G293" s="141">
        <v>13404.232</v>
      </c>
      <c r="H293" s="141">
        <v>16052.405000000001</v>
      </c>
      <c r="I293" s="141">
        <v>3258.6149999999998</v>
      </c>
      <c r="J293" s="140">
        <v>37.927999999999997</v>
      </c>
      <c r="K293" s="141">
        <v>826.28099999999995</v>
      </c>
    </row>
    <row r="294" spans="1:11" ht="20.100000000000001" customHeight="1" x14ac:dyDescent="0.15">
      <c r="B294" s="77"/>
      <c r="C294" s="268" t="s">
        <v>179</v>
      </c>
      <c r="D294" s="268"/>
      <c r="E294" s="148">
        <v>2106859.8220000002</v>
      </c>
      <c r="F294" s="148">
        <v>792562.8</v>
      </c>
      <c r="G294" s="148">
        <v>765496.33600000001</v>
      </c>
      <c r="H294" s="148">
        <v>319912.66600000003</v>
      </c>
      <c r="I294" s="148">
        <v>203182.42199999999</v>
      </c>
      <c r="J294" s="155">
        <v>1237.951</v>
      </c>
      <c r="K294" s="148">
        <v>24467.647000000001</v>
      </c>
    </row>
    <row r="295" spans="1:11" ht="20.100000000000001" customHeight="1" x14ac:dyDescent="0.15">
      <c r="B295" s="77"/>
      <c r="C295" s="268" t="s">
        <v>180</v>
      </c>
      <c r="D295" s="268"/>
      <c r="E295" s="148">
        <v>62927.233</v>
      </c>
      <c r="F295" s="148">
        <v>23922.463</v>
      </c>
      <c r="G295" s="148">
        <v>15334.714</v>
      </c>
      <c r="H295" s="148">
        <v>6334.1719999999996</v>
      </c>
      <c r="I295" s="148">
        <v>15613.674000000001</v>
      </c>
      <c r="J295" s="155">
        <v>165.92</v>
      </c>
      <c r="K295" s="148">
        <v>1556.29</v>
      </c>
    </row>
    <row r="296" spans="1:11" ht="20.100000000000001" customHeight="1" x14ac:dyDescent="0.15">
      <c r="B296" s="275" t="s">
        <v>181</v>
      </c>
      <c r="C296" s="317"/>
      <c r="D296" s="317"/>
      <c r="E296" s="146">
        <v>6890433.2439999999</v>
      </c>
      <c r="F296" s="146">
        <v>3840205.4019999998</v>
      </c>
      <c r="G296" s="146">
        <v>1050413.7490000001</v>
      </c>
      <c r="H296" s="146">
        <v>925408.96400000004</v>
      </c>
      <c r="I296" s="146">
        <v>860459.37199999997</v>
      </c>
      <c r="J296" s="156">
        <v>18277.735000000001</v>
      </c>
      <c r="K296" s="146">
        <v>195668.022</v>
      </c>
    </row>
    <row r="297" spans="1:11" ht="39.950000000000003" customHeight="1" x14ac:dyDescent="0.15">
      <c r="B297" s="290" t="s">
        <v>182</v>
      </c>
      <c r="C297" s="316"/>
      <c r="D297" s="316"/>
      <c r="E297" s="146">
        <v>5697996.818</v>
      </c>
      <c r="F297" s="146">
        <v>3589302.247</v>
      </c>
      <c r="G297" s="146">
        <v>851070.22600000002</v>
      </c>
      <c r="H297" s="146">
        <v>767859.74199999997</v>
      </c>
      <c r="I297" s="146">
        <v>387168.05099999998</v>
      </c>
      <c r="J297" s="156">
        <v>20279.099999999999</v>
      </c>
      <c r="K297" s="146">
        <v>82317.452999999994</v>
      </c>
    </row>
    <row r="298" spans="1:11" ht="20.100000000000001" customHeight="1" x14ac:dyDescent="0.15">
      <c r="B298" s="77"/>
      <c r="C298" s="300" t="s">
        <v>183</v>
      </c>
      <c r="D298" s="300"/>
      <c r="E298" s="148">
        <v>2842421.6570000001</v>
      </c>
      <c r="F298" s="148">
        <v>1796140.395</v>
      </c>
      <c r="G298" s="148">
        <v>425054.71399999998</v>
      </c>
      <c r="H298" s="148">
        <v>392316.75099999999</v>
      </c>
      <c r="I298" s="148">
        <v>179321.394</v>
      </c>
      <c r="J298" s="155">
        <v>11651.073</v>
      </c>
      <c r="K298" s="148">
        <v>37937.33</v>
      </c>
    </row>
    <row r="299" spans="1:11" ht="20.100000000000001" customHeight="1" x14ac:dyDescent="0.15">
      <c r="A299" s="85"/>
      <c r="B299" s="109"/>
      <c r="C299" s="247" t="s">
        <v>177</v>
      </c>
      <c r="D299" s="248"/>
      <c r="E299" s="141">
        <v>359747.08600000001</v>
      </c>
      <c r="F299" s="141">
        <v>219910.766</v>
      </c>
      <c r="G299" s="141">
        <v>50955.722000000002</v>
      </c>
      <c r="H299" s="141">
        <v>64762.197</v>
      </c>
      <c r="I299" s="141">
        <v>17567.677</v>
      </c>
      <c r="J299" s="140">
        <v>1170.088</v>
      </c>
      <c r="K299" s="141">
        <v>5380.6350000000002</v>
      </c>
    </row>
    <row r="300" spans="1:11" ht="20.100000000000001" customHeight="1" x14ac:dyDescent="0.15">
      <c r="A300" s="85"/>
      <c r="B300" s="109"/>
      <c r="C300" s="111"/>
      <c r="D300" s="112" t="s">
        <v>178</v>
      </c>
      <c r="E300" s="141">
        <v>294632.25300000003</v>
      </c>
      <c r="F300" s="141">
        <v>182679.136</v>
      </c>
      <c r="G300" s="141">
        <v>37388.877999999997</v>
      </c>
      <c r="H300" s="141">
        <v>55280.964</v>
      </c>
      <c r="I300" s="141">
        <v>13641.906999999999</v>
      </c>
      <c r="J300" s="140">
        <v>1144.6579999999999</v>
      </c>
      <c r="K300" s="141">
        <v>4496.7110000000002</v>
      </c>
    </row>
    <row r="301" spans="1:11" ht="20.100000000000001" customHeight="1" x14ac:dyDescent="0.15">
      <c r="B301" s="77"/>
      <c r="C301" s="268" t="s">
        <v>185</v>
      </c>
      <c r="D301" s="268"/>
      <c r="E301" s="148">
        <v>29254.877</v>
      </c>
      <c r="F301" s="148">
        <v>15031.05</v>
      </c>
      <c r="G301" s="148">
        <v>2706.0369999999998</v>
      </c>
      <c r="H301" s="148">
        <v>9847.7929999999997</v>
      </c>
      <c r="I301" s="148">
        <v>1160.2339999999999</v>
      </c>
      <c r="J301" s="155">
        <v>27.513000000000002</v>
      </c>
      <c r="K301" s="148">
        <v>482.24900000000002</v>
      </c>
    </row>
    <row r="302" spans="1:11" ht="20.100000000000001" customHeight="1" x14ac:dyDescent="0.15">
      <c r="B302" s="77"/>
      <c r="C302" s="268" t="s">
        <v>186</v>
      </c>
      <c r="D302" s="268"/>
      <c r="E302" s="148">
        <v>46176.493000000002</v>
      </c>
      <c r="F302" s="148">
        <v>25924.806</v>
      </c>
      <c r="G302" s="148">
        <v>6015.4769999999999</v>
      </c>
      <c r="H302" s="148">
        <v>7464.4089999999997</v>
      </c>
      <c r="I302" s="148">
        <v>4937.6790000000001</v>
      </c>
      <c r="J302" s="155">
        <v>73.433999999999997</v>
      </c>
      <c r="K302" s="148">
        <v>1760.6869999999999</v>
      </c>
    </row>
    <row r="303" spans="1:11" ht="20.100000000000001" customHeight="1" x14ac:dyDescent="0.15">
      <c r="B303" s="77"/>
      <c r="C303" s="268" t="s">
        <v>187</v>
      </c>
      <c r="D303" s="268"/>
      <c r="E303" s="148">
        <v>77702.850999999995</v>
      </c>
      <c r="F303" s="148">
        <v>58482.491000000002</v>
      </c>
      <c r="G303" s="148">
        <v>8150.3180000000002</v>
      </c>
      <c r="H303" s="148">
        <v>6399.5940000000001</v>
      </c>
      <c r="I303" s="148">
        <v>3346.2049999999999</v>
      </c>
      <c r="J303" s="155">
        <v>179.26400000000001</v>
      </c>
      <c r="K303" s="148">
        <v>1144.979</v>
      </c>
    </row>
    <row r="304" spans="1:11" ht="20.100000000000001" customHeight="1" x14ac:dyDescent="0.15">
      <c r="B304" s="77"/>
      <c r="C304" s="268" t="s">
        <v>180</v>
      </c>
      <c r="D304" s="268"/>
      <c r="E304" s="148">
        <v>185376.29199999999</v>
      </c>
      <c r="F304" s="148">
        <v>112174.894</v>
      </c>
      <c r="G304" s="148">
        <v>21824.585999999999</v>
      </c>
      <c r="H304" s="148">
        <v>31072.067999999999</v>
      </c>
      <c r="I304" s="148">
        <v>17075.358</v>
      </c>
      <c r="J304" s="155">
        <v>265.37099999999998</v>
      </c>
      <c r="K304" s="148">
        <v>2964.0160000000001</v>
      </c>
    </row>
    <row r="305" spans="2:11" ht="20.100000000000001" customHeight="1" x14ac:dyDescent="0.15">
      <c r="B305" s="77"/>
      <c r="C305" s="274" t="s">
        <v>188</v>
      </c>
      <c r="D305" s="274"/>
      <c r="E305" s="148">
        <v>148120.443</v>
      </c>
      <c r="F305" s="148">
        <v>106759.85</v>
      </c>
      <c r="G305" s="148">
        <v>22153.237000000001</v>
      </c>
      <c r="H305" s="148">
        <v>10823.675999999999</v>
      </c>
      <c r="I305" s="148">
        <v>5948.8919999999998</v>
      </c>
      <c r="J305" s="155">
        <v>166.828</v>
      </c>
      <c r="K305" s="148">
        <v>2267.96</v>
      </c>
    </row>
    <row r="306" spans="2:11" ht="20.100000000000001" customHeight="1" x14ac:dyDescent="0.15">
      <c r="B306" s="275" t="s">
        <v>189</v>
      </c>
      <c r="C306" s="275"/>
      <c r="D306" s="275"/>
      <c r="E306" s="146">
        <v>1192436.426</v>
      </c>
      <c r="F306" s="146">
        <v>250903.15599999999</v>
      </c>
      <c r="G306" s="146">
        <v>199343.52299999999</v>
      </c>
      <c r="H306" s="146">
        <v>157549.22200000001</v>
      </c>
      <c r="I306" s="146">
        <v>473291.321</v>
      </c>
      <c r="J306" s="146">
        <v>-2001.365</v>
      </c>
      <c r="K306" s="146">
        <v>113350.569</v>
      </c>
    </row>
    <row r="307" spans="2:11" ht="20.100000000000001" customHeight="1" x14ac:dyDescent="0.15">
      <c r="B307" s="274" t="s">
        <v>190</v>
      </c>
      <c r="C307" s="274"/>
      <c r="D307" s="274"/>
      <c r="E307" s="146">
        <v>434871.467</v>
      </c>
      <c r="F307" s="146">
        <v>185212.739</v>
      </c>
      <c r="G307" s="146">
        <v>43029.966</v>
      </c>
      <c r="H307" s="146">
        <v>34154.442000000003</v>
      </c>
      <c r="I307" s="146">
        <v>117059.16</v>
      </c>
      <c r="J307" s="157">
        <v>1873.115</v>
      </c>
      <c r="K307" s="146">
        <v>53542.046000000002</v>
      </c>
    </row>
    <row r="308" spans="2:11" ht="20.100000000000001" customHeight="1" x14ac:dyDescent="0.15">
      <c r="B308" s="77"/>
      <c r="C308" s="276" t="s">
        <v>191</v>
      </c>
      <c r="D308" s="276"/>
      <c r="E308" s="146">
        <v>573739.48100000003</v>
      </c>
      <c r="F308" s="146">
        <v>242821.91399999999</v>
      </c>
      <c r="G308" s="146">
        <v>72831.554000000004</v>
      </c>
      <c r="H308" s="146">
        <v>58728.252999999997</v>
      </c>
      <c r="I308" s="146">
        <v>135356.15400000001</v>
      </c>
      <c r="J308" s="146">
        <v>1970.7329999999999</v>
      </c>
      <c r="K308" s="146">
        <v>62030.874000000003</v>
      </c>
    </row>
    <row r="309" spans="2:11" ht="20.100000000000001" customHeight="1" x14ac:dyDescent="0.15">
      <c r="B309" s="77"/>
      <c r="C309" s="276" t="s">
        <v>192</v>
      </c>
      <c r="D309" s="276"/>
      <c r="E309" s="146">
        <v>138868.014</v>
      </c>
      <c r="F309" s="146">
        <v>57609.175000000003</v>
      </c>
      <c r="G309" s="146">
        <v>29801.588</v>
      </c>
      <c r="H309" s="146">
        <v>24573.811000000002</v>
      </c>
      <c r="I309" s="146">
        <v>18296.993999999999</v>
      </c>
      <c r="J309" s="146">
        <v>97.617999999999995</v>
      </c>
      <c r="K309" s="146">
        <v>8488.8279999999995</v>
      </c>
    </row>
    <row r="310" spans="2:11" ht="39.950000000000003" customHeight="1" x14ac:dyDescent="0.15">
      <c r="B310" s="77"/>
      <c r="C310" s="76"/>
      <c r="D310" s="80" t="s">
        <v>193</v>
      </c>
      <c r="E310" s="147">
        <v>63365.964999999997</v>
      </c>
      <c r="F310" s="147">
        <v>22961.906999999999</v>
      </c>
      <c r="G310" s="147">
        <v>16252.742</v>
      </c>
      <c r="H310" s="147">
        <v>9921.2009999999991</v>
      </c>
      <c r="I310" s="147">
        <v>8452.4220000000005</v>
      </c>
      <c r="J310" s="147">
        <v>70.760999999999996</v>
      </c>
      <c r="K310" s="147">
        <v>5706.9319999999998</v>
      </c>
    </row>
    <row r="311" spans="2:11" ht="20.100000000000001" customHeight="1" x14ac:dyDescent="0.15">
      <c r="B311" s="275" t="s">
        <v>194</v>
      </c>
      <c r="C311" s="275"/>
      <c r="D311" s="275"/>
      <c r="E311" s="146">
        <v>1627307.892</v>
      </c>
      <c r="F311" s="146">
        <v>436115.89399999997</v>
      </c>
      <c r="G311" s="146">
        <v>242373.489</v>
      </c>
      <c r="H311" s="146">
        <v>191703.663</v>
      </c>
      <c r="I311" s="146">
        <v>590350.48100000003</v>
      </c>
      <c r="J311" s="146">
        <v>-128.25</v>
      </c>
      <c r="K311" s="146">
        <v>166892.614</v>
      </c>
    </row>
    <row r="312" spans="2:11" ht="60" customHeight="1" x14ac:dyDescent="0.15">
      <c r="B312" s="290" t="s">
        <v>195</v>
      </c>
      <c r="C312" s="274"/>
      <c r="D312" s="274"/>
      <c r="E312" s="146">
        <v>1570380.926</v>
      </c>
      <c r="F312" s="146">
        <v>452325.15299999999</v>
      </c>
      <c r="G312" s="146">
        <v>229563.196</v>
      </c>
      <c r="H312" s="146">
        <v>157561.32199999999</v>
      </c>
      <c r="I312" s="146">
        <v>574636.45200000005</v>
      </c>
      <c r="J312" s="146">
        <v>-2256.777</v>
      </c>
      <c r="K312" s="146">
        <v>158551.58100000001</v>
      </c>
    </row>
    <row r="313" spans="2:11" ht="60" customHeight="1" x14ac:dyDescent="0.15">
      <c r="B313" s="319" t="s">
        <v>196</v>
      </c>
      <c r="C313" s="275"/>
      <c r="D313" s="275"/>
      <c r="E313" s="146">
        <v>1235940.149</v>
      </c>
      <c r="F313" s="146">
        <v>316869.745</v>
      </c>
      <c r="G313" s="146">
        <v>155134.58499999999</v>
      </c>
      <c r="H313" s="146">
        <v>106470.74400000001</v>
      </c>
      <c r="I313" s="146">
        <v>535167.39199999999</v>
      </c>
      <c r="J313" s="146">
        <v>-3476.0250000000001</v>
      </c>
      <c r="K313" s="146">
        <v>125773.70699999999</v>
      </c>
    </row>
    <row r="314" spans="2:11" ht="20.100000000000001" customHeight="1" x14ac:dyDescent="0.15">
      <c r="B314" s="270" t="s">
        <v>197</v>
      </c>
      <c r="C314" s="270"/>
      <c r="D314" s="270"/>
      <c r="E314" s="270"/>
      <c r="F314" s="270"/>
      <c r="G314" s="270"/>
      <c r="H314" s="270"/>
      <c r="I314" s="270"/>
      <c r="J314" s="270"/>
      <c r="K314" s="270"/>
    </row>
    <row r="315" spans="2:11" ht="39.950000000000003" customHeight="1" x14ac:dyDescent="0.15">
      <c r="B315" s="249" t="s">
        <v>198</v>
      </c>
      <c r="C315" s="249"/>
      <c r="D315" s="249"/>
      <c r="E315" s="249"/>
      <c r="F315" s="249"/>
      <c r="G315" s="249"/>
      <c r="H315" s="249"/>
      <c r="I315" s="249"/>
      <c r="J315" s="249"/>
      <c r="K315" s="249"/>
    </row>
    <row r="316" spans="2:11" ht="18" customHeight="1" x14ac:dyDescent="0.15">
      <c r="B316" s="78"/>
      <c r="C316" s="78"/>
      <c r="D316" s="78"/>
      <c r="E316" s="78"/>
      <c r="F316" s="78"/>
      <c r="G316" s="78"/>
      <c r="H316" s="78"/>
      <c r="I316" s="78"/>
      <c r="J316" s="78"/>
      <c r="K316" s="78"/>
    </row>
    <row r="318" spans="2:11" ht="39.950000000000003" customHeight="1" x14ac:dyDescent="0.15">
      <c r="B318" s="320" t="s">
        <v>209</v>
      </c>
      <c r="C318" s="324"/>
      <c r="D318" s="324"/>
      <c r="E318" s="324"/>
      <c r="F318" s="324"/>
      <c r="G318" s="324"/>
      <c r="H318" s="324"/>
      <c r="I318" s="324"/>
      <c r="J318" s="324"/>
      <c r="K318" s="324"/>
    </row>
    <row r="319" spans="2:11" ht="20.100000000000001" customHeight="1" x14ac:dyDescent="0.15">
      <c r="B319" s="262" t="s">
        <v>86</v>
      </c>
      <c r="C319" s="262"/>
      <c r="D319" s="263"/>
      <c r="E319" s="266" t="s">
        <v>163</v>
      </c>
      <c r="F319" s="298" t="s">
        <v>164</v>
      </c>
      <c r="G319" s="299"/>
      <c r="H319" s="299"/>
      <c r="I319" s="299"/>
      <c r="J319" s="299"/>
      <c r="K319" s="299"/>
    </row>
    <row r="320" spans="2:11" ht="39.950000000000003" customHeight="1" x14ac:dyDescent="0.15">
      <c r="B320" s="264"/>
      <c r="C320" s="264"/>
      <c r="D320" s="265"/>
      <c r="E320" s="267"/>
      <c r="F320" s="71" t="s">
        <v>165</v>
      </c>
      <c r="G320" s="71" t="s">
        <v>166</v>
      </c>
      <c r="H320" s="72" t="s">
        <v>167</v>
      </c>
      <c r="I320" s="73" t="s">
        <v>168</v>
      </c>
      <c r="J320" s="74" t="s">
        <v>169</v>
      </c>
      <c r="K320" s="79" t="s">
        <v>170</v>
      </c>
    </row>
    <row r="321" spans="1:11" ht="20.100000000000001" customHeight="1" x14ac:dyDescent="0.15">
      <c r="B321" s="289" t="s">
        <v>171</v>
      </c>
      <c r="C321" s="289"/>
      <c r="D321" s="289"/>
      <c r="E321" s="144">
        <v>100084</v>
      </c>
      <c r="F321" s="144">
        <v>90970</v>
      </c>
      <c r="G321" s="144">
        <v>6417</v>
      </c>
      <c r="H321" s="145">
        <v>2360</v>
      </c>
      <c r="I321" s="144">
        <v>329</v>
      </c>
      <c r="J321" s="136">
        <v>1</v>
      </c>
      <c r="K321" s="137">
        <v>7</v>
      </c>
    </row>
    <row r="322" spans="1:11" ht="20.100000000000001" customHeight="1" x14ac:dyDescent="0.15">
      <c r="B322" s="275" t="s">
        <v>172</v>
      </c>
      <c r="C322" s="275"/>
      <c r="D322" s="275"/>
      <c r="E322" s="146">
        <v>2485713</v>
      </c>
      <c r="F322" s="146">
        <v>1646013</v>
      </c>
      <c r="G322" s="146">
        <v>360816</v>
      </c>
      <c r="H322" s="146">
        <v>466044</v>
      </c>
      <c r="I322" s="146">
        <v>12644</v>
      </c>
      <c r="J322" s="138">
        <v>37</v>
      </c>
      <c r="K322" s="138">
        <v>158</v>
      </c>
    </row>
    <row r="323" spans="1:11" ht="20.100000000000001" customHeight="1" x14ac:dyDescent="0.15">
      <c r="B323" s="275" t="s">
        <v>173</v>
      </c>
      <c r="C323" s="275"/>
      <c r="D323" s="275"/>
      <c r="E323" s="146">
        <v>10528616.384</v>
      </c>
      <c r="F323" s="146">
        <v>6901061.1629999997</v>
      </c>
      <c r="G323" s="146">
        <v>1578784.2579999999</v>
      </c>
      <c r="H323" s="146">
        <v>1945869.4</v>
      </c>
      <c r="I323" s="146">
        <v>94799.895000000004</v>
      </c>
      <c r="J323" s="150" t="s">
        <v>118</v>
      </c>
      <c r="K323" s="150" t="s">
        <v>118</v>
      </c>
    </row>
    <row r="324" spans="1:11" ht="20.100000000000001" customHeight="1" x14ac:dyDescent="0.15">
      <c r="B324" s="276" t="s">
        <v>174</v>
      </c>
      <c r="C324" s="300"/>
      <c r="D324" s="300"/>
      <c r="E324" s="146">
        <v>3653199.9730000002</v>
      </c>
      <c r="F324" s="146">
        <v>2329211.67</v>
      </c>
      <c r="G324" s="146">
        <v>588401.71699999995</v>
      </c>
      <c r="H324" s="146">
        <v>712101.57400000002</v>
      </c>
      <c r="I324" s="146">
        <v>21072.691999999999</v>
      </c>
      <c r="J324" s="150" t="s">
        <v>118</v>
      </c>
      <c r="K324" s="150" t="s">
        <v>118</v>
      </c>
    </row>
    <row r="325" spans="1:11" ht="39.950000000000003" customHeight="1" x14ac:dyDescent="0.15">
      <c r="B325" s="77"/>
      <c r="C325" s="318" t="s">
        <v>175</v>
      </c>
      <c r="D325" s="318"/>
      <c r="E325" s="147">
        <v>2851694.7910000002</v>
      </c>
      <c r="F325" s="147">
        <v>1958954.2620000001</v>
      </c>
      <c r="G325" s="147">
        <v>440275.13799999998</v>
      </c>
      <c r="H325" s="147">
        <v>430377.80300000001</v>
      </c>
      <c r="I325" s="147">
        <v>19991.2</v>
      </c>
      <c r="J325" s="151" t="s">
        <v>118</v>
      </c>
      <c r="K325" s="152" t="s">
        <v>118</v>
      </c>
    </row>
    <row r="326" spans="1:11" ht="20.100000000000001" customHeight="1" x14ac:dyDescent="0.15">
      <c r="B326" s="77"/>
      <c r="C326" s="268" t="s">
        <v>176</v>
      </c>
      <c r="D326" s="268"/>
      <c r="E326" s="148">
        <v>361543.36900000001</v>
      </c>
      <c r="F326" s="148">
        <v>194161.984</v>
      </c>
      <c r="G326" s="148">
        <v>60984.02</v>
      </c>
      <c r="H326" s="148">
        <v>106209.319</v>
      </c>
      <c r="I326" s="148">
        <v>148.56</v>
      </c>
      <c r="J326" s="149" t="s">
        <v>118</v>
      </c>
      <c r="K326" s="149" t="s">
        <v>118</v>
      </c>
    </row>
    <row r="327" spans="1:11" ht="20.100000000000001" customHeight="1" x14ac:dyDescent="0.15">
      <c r="A327" s="85"/>
      <c r="B327" s="109"/>
      <c r="C327" s="247" t="s">
        <v>177</v>
      </c>
      <c r="D327" s="248"/>
      <c r="E327" s="141">
        <v>59687.339</v>
      </c>
      <c r="F327" s="141">
        <v>10438.58</v>
      </c>
      <c r="G327" s="141">
        <v>2079.8409999999999</v>
      </c>
      <c r="H327" s="141">
        <v>47023.9</v>
      </c>
      <c r="I327" s="141">
        <v>82.384</v>
      </c>
      <c r="J327" s="149" t="s">
        <v>118</v>
      </c>
      <c r="K327" s="149" t="s">
        <v>118</v>
      </c>
    </row>
    <row r="328" spans="1:11" ht="20.100000000000001" customHeight="1" x14ac:dyDescent="0.15">
      <c r="A328" s="85"/>
      <c r="B328" s="109"/>
      <c r="C328" s="111"/>
      <c r="D328" s="112" t="s">
        <v>178</v>
      </c>
      <c r="E328" s="141">
        <v>50136.817000000003</v>
      </c>
      <c r="F328" s="141">
        <v>5860.16</v>
      </c>
      <c r="G328" s="141">
        <v>1200.174</v>
      </c>
      <c r="H328" s="141">
        <v>43024.783000000003</v>
      </c>
      <c r="I328" s="141">
        <v>31.585000000000001</v>
      </c>
      <c r="J328" s="149" t="s">
        <v>118</v>
      </c>
      <c r="K328" s="149" t="s">
        <v>118</v>
      </c>
    </row>
    <row r="329" spans="1:11" ht="20.100000000000001" customHeight="1" x14ac:dyDescent="0.15">
      <c r="B329" s="77"/>
      <c r="C329" s="268" t="s">
        <v>179</v>
      </c>
      <c r="D329" s="268"/>
      <c r="E329" s="148">
        <v>138164.997</v>
      </c>
      <c r="F329" s="148">
        <v>56270.175999999999</v>
      </c>
      <c r="G329" s="148">
        <v>58407.152000000002</v>
      </c>
      <c r="H329" s="148">
        <v>23012.34</v>
      </c>
      <c r="I329" s="148">
        <v>402.738</v>
      </c>
      <c r="J329" s="149" t="s">
        <v>118</v>
      </c>
      <c r="K329" s="149" t="s">
        <v>118</v>
      </c>
    </row>
    <row r="330" spans="1:11" ht="20.100000000000001" customHeight="1" x14ac:dyDescent="0.15">
      <c r="B330" s="77"/>
      <c r="C330" s="268" t="s">
        <v>180</v>
      </c>
      <c r="D330" s="268"/>
      <c r="E330" s="148">
        <v>21432.969000000001</v>
      </c>
      <c r="F330" s="148">
        <v>2365.9070000000002</v>
      </c>
      <c r="G330" s="148">
        <v>1292.0429999999999</v>
      </c>
      <c r="H330" s="148">
        <v>17734.677</v>
      </c>
      <c r="I330" s="148">
        <v>24.413</v>
      </c>
      <c r="J330" s="153" t="s">
        <v>118</v>
      </c>
      <c r="K330" s="153" t="s">
        <v>118</v>
      </c>
    </row>
    <row r="331" spans="1:11" ht="20.100000000000001" customHeight="1" x14ac:dyDescent="0.15">
      <c r="B331" s="275" t="s">
        <v>181</v>
      </c>
      <c r="C331" s="317"/>
      <c r="D331" s="317"/>
      <c r="E331" s="146">
        <v>6875416.4100000001</v>
      </c>
      <c r="F331" s="146">
        <v>4571849.4919999996</v>
      </c>
      <c r="G331" s="146">
        <v>990382.54099999997</v>
      </c>
      <c r="H331" s="146">
        <v>1233767.825</v>
      </c>
      <c r="I331" s="146">
        <v>73727.202999999994</v>
      </c>
      <c r="J331" s="154" t="s">
        <v>118</v>
      </c>
      <c r="K331" s="150" t="s">
        <v>118</v>
      </c>
    </row>
    <row r="332" spans="1:11" ht="39.950000000000003" customHeight="1" x14ac:dyDescent="0.15">
      <c r="B332" s="290" t="s">
        <v>182</v>
      </c>
      <c r="C332" s="316"/>
      <c r="D332" s="316"/>
      <c r="E332" s="146">
        <v>8018335.5350000001</v>
      </c>
      <c r="F332" s="146">
        <v>5325074.1390000004</v>
      </c>
      <c r="G332" s="146">
        <v>1141854.3600000001</v>
      </c>
      <c r="H332" s="146">
        <v>1464336.0719999999</v>
      </c>
      <c r="I332" s="146">
        <v>81617.240999999995</v>
      </c>
      <c r="J332" s="154" t="s">
        <v>118</v>
      </c>
      <c r="K332" s="150" t="s">
        <v>118</v>
      </c>
    </row>
    <row r="333" spans="1:11" ht="20.100000000000001" customHeight="1" x14ac:dyDescent="0.15">
      <c r="B333" s="77"/>
      <c r="C333" s="300" t="s">
        <v>183</v>
      </c>
      <c r="D333" s="300"/>
      <c r="E333" s="148">
        <v>3635513.3169999998</v>
      </c>
      <c r="F333" s="148">
        <v>2402763.5410000002</v>
      </c>
      <c r="G333" s="148">
        <v>554345.36100000003</v>
      </c>
      <c r="H333" s="148">
        <v>646313.28899999999</v>
      </c>
      <c r="I333" s="148">
        <v>30772.737000000001</v>
      </c>
      <c r="J333" s="151" t="s">
        <v>118</v>
      </c>
      <c r="K333" s="149" t="s">
        <v>118</v>
      </c>
    </row>
    <row r="334" spans="1:11" ht="20.100000000000001" customHeight="1" x14ac:dyDescent="0.15">
      <c r="A334" s="85"/>
      <c r="B334" s="109"/>
      <c r="C334" s="247" t="s">
        <v>177</v>
      </c>
      <c r="D334" s="248"/>
      <c r="E334" s="141">
        <v>926635.73899999994</v>
      </c>
      <c r="F334" s="141">
        <v>615385.07999999996</v>
      </c>
      <c r="G334" s="141">
        <v>149463.53599999999</v>
      </c>
      <c r="H334" s="141">
        <v>158548.033</v>
      </c>
      <c r="I334" s="141">
        <v>2819.279</v>
      </c>
      <c r="J334" s="151" t="s">
        <v>118</v>
      </c>
      <c r="K334" s="149" t="s">
        <v>118</v>
      </c>
    </row>
    <row r="335" spans="1:11" ht="20.100000000000001" customHeight="1" x14ac:dyDescent="0.15">
      <c r="A335" s="85"/>
      <c r="B335" s="109"/>
      <c r="C335" s="111"/>
      <c r="D335" s="112" t="s">
        <v>178</v>
      </c>
      <c r="E335" s="141">
        <v>784497.47199999995</v>
      </c>
      <c r="F335" s="141">
        <v>525974.71</v>
      </c>
      <c r="G335" s="141">
        <v>112433.467</v>
      </c>
      <c r="H335" s="141">
        <v>143146.88200000001</v>
      </c>
      <c r="I335" s="141">
        <v>2539.8150000000001</v>
      </c>
      <c r="J335" s="151" t="s">
        <v>118</v>
      </c>
      <c r="K335" s="149" t="s">
        <v>118</v>
      </c>
    </row>
    <row r="336" spans="1:11" ht="20.100000000000001" customHeight="1" x14ac:dyDescent="0.15">
      <c r="B336" s="77"/>
      <c r="C336" s="268" t="s">
        <v>185</v>
      </c>
      <c r="D336" s="268"/>
      <c r="E336" s="148">
        <v>37881.641000000003</v>
      </c>
      <c r="F336" s="148">
        <v>25044.246999999999</v>
      </c>
      <c r="G336" s="148">
        <v>4106.2110000000002</v>
      </c>
      <c r="H336" s="148">
        <v>8442.8629999999994</v>
      </c>
      <c r="I336" s="148">
        <v>254.99299999999999</v>
      </c>
      <c r="J336" s="151" t="s">
        <v>118</v>
      </c>
      <c r="K336" s="149" t="s">
        <v>118</v>
      </c>
    </row>
    <row r="337" spans="2:11" ht="20.100000000000001" customHeight="1" x14ac:dyDescent="0.15">
      <c r="B337" s="77"/>
      <c r="C337" s="268" t="s">
        <v>186</v>
      </c>
      <c r="D337" s="268"/>
      <c r="E337" s="148">
        <v>149913.07399999999</v>
      </c>
      <c r="F337" s="148">
        <v>99504.671000000002</v>
      </c>
      <c r="G337" s="148">
        <v>28428.12</v>
      </c>
      <c r="H337" s="148">
        <v>20347.424999999999</v>
      </c>
      <c r="I337" s="148">
        <v>1524.5440000000001</v>
      </c>
      <c r="J337" s="151" t="s">
        <v>118</v>
      </c>
      <c r="K337" s="149" t="s">
        <v>118</v>
      </c>
    </row>
    <row r="338" spans="2:11" ht="20.100000000000001" customHeight="1" x14ac:dyDescent="0.15">
      <c r="B338" s="77"/>
      <c r="C338" s="268" t="s">
        <v>187</v>
      </c>
      <c r="D338" s="268"/>
      <c r="E338" s="148">
        <v>36959.851999999999</v>
      </c>
      <c r="F338" s="148">
        <v>28044.01</v>
      </c>
      <c r="G338" s="148">
        <v>3077.1709999999998</v>
      </c>
      <c r="H338" s="148">
        <v>5552.8590000000004</v>
      </c>
      <c r="I338" s="148">
        <v>236.41900000000001</v>
      </c>
      <c r="J338" s="151" t="s">
        <v>118</v>
      </c>
      <c r="K338" s="149" t="s">
        <v>118</v>
      </c>
    </row>
    <row r="339" spans="2:11" ht="20.100000000000001" customHeight="1" x14ac:dyDescent="0.15">
      <c r="B339" s="77"/>
      <c r="C339" s="268" t="s">
        <v>180</v>
      </c>
      <c r="D339" s="268"/>
      <c r="E339" s="148">
        <v>424747.158</v>
      </c>
      <c r="F339" s="148">
        <v>264848.24900000001</v>
      </c>
      <c r="G339" s="148">
        <v>49760.866999999998</v>
      </c>
      <c r="H339" s="148">
        <v>101445.565</v>
      </c>
      <c r="I339" s="148">
        <v>8497.607</v>
      </c>
      <c r="J339" s="151" t="s">
        <v>118</v>
      </c>
      <c r="K339" s="149" t="s">
        <v>118</v>
      </c>
    </row>
    <row r="340" spans="2:11" ht="20.100000000000001" customHeight="1" x14ac:dyDescent="0.15">
      <c r="B340" s="77"/>
      <c r="C340" s="274" t="s">
        <v>188</v>
      </c>
      <c r="D340" s="274"/>
      <c r="E340" s="148">
        <v>113824.228</v>
      </c>
      <c r="F340" s="148">
        <v>87725.376999999993</v>
      </c>
      <c r="G340" s="148">
        <v>10613.331</v>
      </c>
      <c r="H340" s="148">
        <v>14547.349</v>
      </c>
      <c r="I340" s="148">
        <v>894.41800000000001</v>
      </c>
      <c r="J340" s="151" t="s">
        <v>118</v>
      </c>
      <c r="K340" s="149" t="s">
        <v>118</v>
      </c>
    </row>
    <row r="341" spans="2:11" ht="20.100000000000001" customHeight="1" x14ac:dyDescent="0.15">
      <c r="B341" s="275" t="s">
        <v>189</v>
      </c>
      <c r="C341" s="275"/>
      <c r="D341" s="275"/>
      <c r="E341" s="146">
        <v>-1142919.1240000001</v>
      </c>
      <c r="F341" s="146">
        <v>-753224.647</v>
      </c>
      <c r="G341" s="146">
        <v>-151471.82</v>
      </c>
      <c r="H341" s="146">
        <v>-230568.247</v>
      </c>
      <c r="I341" s="146">
        <v>-7890.0379999999996</v>
      </c>
      <c r="J341" s="150" t="s">
        <v>118</v>
      </c>
      <c r="K341" s="150" t="s">
        <v>118</v>
      </c>
    </row>
    <row r="342" spans="2:11" ht="20.100000000000001" customHeight="1" x14ac:dyDescent="0.15">
      <c r="B342" s="274" t="s">
        <v>190</v>
      </c>
      <c r="C342" s="274"/>
      <c r="D342" s="274"/>
      <c r="E342" s="146">
        <v>1336273.081</v>
      </c>
      <c r="F342" s="146">
        <v>920262.24</v>
      </c>
      <c r="G342" s="146">
        <v>195008.77</v>
      </c>
      <c r="H342" s="146">
        <v>215055.32</v>
      </c>
      <c r="I342" s="146">
        <v>5710.8180000000002</v>
      </c>
      <c r="J342" s="150" t="s">
        <v>118</v>
      </c>
      <c r="K342" s="150" t="s">
        <v>118</v>
      </c>
    </row>
    <row r="343" spans="2:11" ht="20.100000000000001" customHeight="1" x14ac:dyDescent="0.15">
      <c r="B343" s="77"/>
      <c r="C343" s="276" t="s">
        <v>191</v>
      </c>
      <c r="D343" s="276"/>
      <c r="E343" s="146">
        <v>1497069.6850000001</v>
      </c>
      <c r="F343" s="146">
        <v>1018053.914</v>
      </c>
      <c r="G343" s="146">
        <v>212637.78700000001</v>
      </c>
      <c r="H343" s="146">
        <v>257517.133</v>
      </c>
      <c r="I343" s="146">
        <v>8490.1460000000006</v>
      </c>
      <c r="J343" s="150" t="s">
        <v>118</v>
      </c>
      <c r="K343" s="150" t="s">
        <v>118</v>
      </c>
    </row>
    <row r="344" spans="2:11" ht="20.100000000000001" customHeight="1" x14ac:dyDescent="0.15">
      <c r="B344" s="77"/>
      <c r="C344" s="276" t="s">
        <v>192</v>
      </c>
      <c r="D344" s="276"/>
      <c r="E344" s="146">
        <v>160796.60399999999</v>
      </c>
      <c r="F344" s="146">
        <v>97791.672999999995</v>
      </c>
      <c r="G344" s="146">
        <v>17629.017</v>
      </c>
      <c r="H344" s="146">
        <v>42461.813000000002</v>
      </c>
      <c r="I344" s="146">
        <v>2779.3290000000002</v>
      </c>
      <c r="J344" s="150" t="s">
        <v>118</v>
      </c>
      <c r="K344" s="150" t="s">
        <v>118</v>
      </c>
    </row>
    <row r="345" spans="2:11" ht="39.950000000000003" customHeight="1" x14ac:dyDescent="0.15">
      <c r="B345" s="77"/>
      <c r="C345" s="76"/>
      <c r="D345" s="80" t="s">
        <v>193</v>
      </c>
      <c r="E345" s="147">
        <v>94920.73</v>
      </c>
      <c r="F345" s="147">
        <v>52517.040999999997</v>
      </c>
      <c r="G345" s="147">
        <v>14590.352000000001</v>
      </c>
      <c r="H345" s="147">
        <v>25285.275000000001</v>
      </c>
      <c r="I345" s="147">
        <v>2427.4929999999999</v>
      </c>
      <c r="J345" s="150" t="s">
        <v>118</v>
      </c>
      <c r="K345" s="150" t="s">
        <v>118</v>
      </c>
    </row>
    <row r="346" spans="2:11" ht="20.100000000000001" customHeight="1" x14ac:dyDescent="0.15">
      <c r="B346" s="275" t="s">
        <v>194</v>
      </c>
      <c r="C346" s="275"/>
      <c r="D346" s="275"/>
      <c r="E346" s="146">
        <v>193353.95699999999</v>
      </c>
      <c r="F346" s="146">
        <v>167037.59400000001</v>
      </c>
      <c r="G346" s="146">
        <v>43536.951000000001</v>
      </c>
      <c r="H346" s="146">
        <v>-15512.925999999999</v>
      </c>
      <c r="I346" s="146">
        <v>-2179.2199999999998</v>
      </c>
      <c r="J346" s="150" t="s">
        <v>118</v>
      </c>
      <c r="K346" s="150" t="s">
        <v>118</v>
      </c>
    </row>
    <row r="347" spans="2:11" ht="60" customHeight="1" x14ac:dyDescent="0.15">
      <c r="B347" s="290" t="s">
        <v>195</v>
      </c>
      <c r="C347" s="274"/>
      <c r="D347" s="274"/>
      <c r="E347" s="146">
        <v>186822.209</v>
      </c>
      <c r="F347" s="146">
        <v>86858.301000000007</v>
      </c>
      <c r="G347" s="146">
        <v>71933.144</v>
      </c>
      <c r="H347" s="146">
        <v>30515.100999999999</v>
      </c>
      <c r="I347" s="146">
        <v>-2916.9209999999998</v>
      </c>
      <c r="J347" s="150" t="s">
        <v>118</v>
      </c>
      <c r="K347" s="150" t="s">
        <v>118</v>
      </c>
    </row>
    <row r="348" spans="2:11" ht="60" customHeight="1" x14ac:dyDescent="0.15">
      <c r="B348" s="319" t="s">
        <v>196</v>
      </c>
      <c r="C348" s="275"/>
      <c r="D348" s="275"/>
      <c r="E348" s="146">
        <v>69269.259999999995</v>
      </c>
      <c r="F348" s="146">
        <v>20437.337</v>
      </c>
      <c r="G348" s="138">
        <v>42697.858999999997</v>
      </c>
      <c r="H348" s="146">
        <v>9619.9560000000001</v>
      </c>
      <c r="I348" s="146">
        <v>-3637.75</v>
      </c>
      <c r="J348" s="150" t="s">
        <v>118</v>
      </c>
      <c r="K348" s="150" t="s">
        <v>118</v>
      </c>
    </row>
    <row r="349" spans="2:11" ht="20.100000000000001" customHeight="1" x14ac:dyDescent="0.15">
      <c r="B349" s="270" t="s">
        <v>197</v>
      </c>
      <c r="C349" s="270"/>
      <c r="D349" s="270"/>
      <c r="E349" s="270"/>
      <c r="F349" s="270"/>
      <c r="G349" s="270"/>
      <c r="H349" s="270"/>
      <c r="I349" s="270"/>
      <c r="J349" s="270"/>
      <c r="K349" s="270"/>
    </row>
    <row r="350" spans="2:11" ht="39.950000000000003" customHeight="1" x14ac:dyDescent="0.15">
      <c r="B350" s="249" t="s">
        <v>205</v>
      </c>
      <c r="C350" s="249"/>
      <c r="D350" s="249"/>
      <c r="E350" s="249"/>
      <c r="F350" s="249"/>
      <c r="G350" s="249"/>
      <c r="H350" s="249"/>
      <c r="I350" s="249"/>
      <c r="J350" s="249"/>
      <c r="K350" s="249"/>
    </row>
    <row r="351" spans="2:11" ht="20.100000000000001" customHeight="1" x14ac:dyDescent="0.15">
      <c r="B351" s="249" t="s">
        <v>206</v>
      </c>
      <c r="C351" s="249"/>
      <c r="D351" s="249"/>
      <c r="E351" s="249"/>
      <c r="F351" s="249"/>
      <c r="G351" s="249"/>
      <c r="H351" s="249"/>
      <c r="I351" s="249"/>
      <c r="J351" s="249"/>
      <c r="K351" s="249"/>
    </row>
    <row r="354" spans="1:11" ht="39.950000000000003" customHeight="1" x14ac:dyDescent="0.15">
      <c r="B354" s="320" t="s">
        <v>210</v>
      </c>
      <c r="C354" s="321"/>
      <c r="D354" s="321"/>
      <c r="E354" s="321"/>
      <c r="F354" s="321"/>
      <c r="G354" s="321"/>
      <c r="H354" s="321"/>
      <c r="I354" s="321"/>
      <c r="J354" s="321"/>
      <c r="K354" s="321"/>
    </row>
    <row r="355" spans="1:11" ht="20.100000000000001" customHeight="1" x14ac:dyDescent="0.15">
      <c r="B355" s="262" t="s">
        <v>86</v>
      </c>
      <c r="C355" s="262"/>
      <c r="D355" s="263"/>
      <c r="E355" s="266" t="s">
        <v>163</v>
      </c>
      <c r="F355" s="298" t="s">
        <v>164</v>
      </c>
      <c r="G355" s="299"/>
      <c r="H355" s="299"/>
      <c r="I355" s="299"/>
      <c r="J355" s="299"/>
      <c r="K355" s="299"/>
    </row>
    <row r="356" spans="1:11" ht="39.950000000000003" customHeight="1" x14ac:dyDescent="0.15">
      <c r="B356" s="264"/>
      <c r="C356" s="264"/>
      <c r="D356" s="265"/>
      <c r="E356" s="267"/>
      <c r="F356" s="71" t="s">
        <v>165</v>
      </c>
      <c r="G356" s="71" t="s">
        <v>166</v>
      </c>
      <c r="H356" s="72" t="s">
        <v>167</v>
      </c>
      <c r="I356" s="73" t="s">
        <v>168</v>
      </c>
      <c r="J356" s="74" t="s">
        <v>169</v>
      </c>
      <c r="K356" s="79" t="s">
        <v>170</v>
      </c>
    </row>
    <row r="357" spans="1:11" ht="20.100000000000001" customHeight="1" x14ac:dyDescent="0.15">
      <c r="B357" s="289" t="s">
        <v>171</v>
      </c>
      <c r="C357" s="289"/>
      <c r="D357" s="289"/>
      <c r="E357" s="136">
        <v>68794</v>
      </c>
      <c r="F357" s="136">
        <v>60024</v>
      </c>
      <c r="G357" s="136">
        <v>5664</v>
      </c>
      <c r="H357" s="137">
        <v>1863</v>
      </c>
      <c r="I357" s="136">
        <v>1094</v>
      </c>
      <c r="J357" s="136">
        <v>111</v>
      </c>
      <c r="K357" s="137">
        <v>39</v>
      </c>
    </row>
    <row r="358" spans="1:11" ht="20.100000000000001" customHeight="1" x14ac:dyDescent="0.15">
      <c r="B358" s="275" t="s">
        <v>172</v>
      </c>
      <c r="C358" s="275"/>
      <c r="D358" s="275"/>
      <c r="E358" s="138">
        <v>1217159</v>
      </c>
      <c r="F358" s="138">
        <v>723789</v>
      </c>
      <c r="G358" s="138">
        <v>231759</v>
      </c>
      <c r="H358" s="138">
        <v>209996</v>
      </c>
      <c r="I358" s="138">
        <v>43204</v>
      </c>
      <c r="J358" s="138">
        <v>3262</v>
      </c>
      <c r="K358" s="138">
        <v>5150</v>
      </c>
    </row>
    <row r="359" spans="1:11" ht="20.100000000000001" customHeight="1" x14ac:dyDescent="0.15">
      <c r="B359" s="275" t="s">
        <v>173</v>
      </c>
      <c r="C359" s="275"/>
      <c r="D359" s="275"/>
      <c r="E359" s="138">
        <v>18024579.197000001</v>
      </c>
      <c r="F359" s="138">
        <v>9352757.2200000007</v>
      </c>
      <c r="G359" s="138">
        <v>3526066.9309999999</v>
      </c>
      <c r="H359" s="138">
        <v>4312334.0949999997</v>
      </c>
      <c r="I359" s="138">
        <v>665412.23699999996</v>
      </c>
      <c r="J359" s="138">
        <v>78690.485000000001</v>
      </c>
      <c r="K359" s="138">
        <v>89318.228000000003</v>
      </c>
    </row>
    <row r="360" spans="1:11" ht="20.100000000000001" customHeight="1" x14ac:dyDescent="0.15">
      <c r="B360" s="276" t="s">
        <v>174</v>
      </c>
      <c r="C360" s="300"/>
      <c r="D360" s="300"/>
      <c r="E360" s="138">
        <v>11385045.398</v>
      </c>
      <c r="F360" s="138">
        <v>5544975.1689999998</v>
      </c>
      <c r="G360" s="138">
        <v>2265980.2519999999</v>
      </c>
      <c r="H360" s="138">
        <v>3104501.78</v>
      </c>
      <c r="I360" s="138">
        <v>372106.446</v>
      </c>
      <c r="J360" s="138">
        <v>58297.607000000004</v>
      </c>
      <c r="K360" s="138">
        <v>39184.144999999997</v>
      </c>
    </row>
    <row r="361" spans="1:11" ht="39.950000000000003" customHeight="1" x14ac:dyDescent="0.15">
      <c r="B361" s="77"/>
      <c r="C361" s="318" t="s">
        <v>175</v>
      </c>
      <c r="D361" s="318"/>
      <c r="E361" s="139">
        <v>9496461.8210000005</v>
      </c>
      <c r="F361" s="139">
        <v>4782441.3219999997</v>
      </c>
      <c r="G361" s="139">
        <v>1710887.6769999999</v>
      </c>
      <c r="H361" s="139">
        <v>2655551.6680000001</v>
      </c>
      <c r="I361" s="139">
        <v>261894.47500000001</v>
      </c>
      <c r="J361" s="140">
        <v>56077.745000000003</v>
      </c>
      <c r="K361" s="139">
        <v>29608.933000000001</v>
      </c>
    </row>
    <row r="362" spans="1:11" ht="20.100000000000001" customHeight="1" x14ac:dyDescent="0.15">
      <c r="B362" s="77"/>
      <c r="C362" s="268" t="s">
        <v>176</v>
      </c>
      <c r="D362" s="268"/>
      <c r="E362" s="141">
        <v>411241.74900000001</v>
      </c>
      <c r="F362" s="141">
        <v>163266.72099999999</v>
      </c>
      <c r="G362" s="141">
        <v>113962.019</v>
      </c>
      <c r="H362" s="141">
        <v>118249.41099999999</v>
      </c>
      <c r="I362" s="141">
        <v>13860.191999999999</v>
      </c>
      <c r="J362" s="140">
        <v>62.594000000000001</v>
      </c>
      <c r="K362" s="141">
        <v>1840.8109999999999</v>
      </c>
    </row>
    <row r="363" spans="1:11" ht="20.100000000000001" customHeight="1" x14ac:dyDescent="0.15">
      <c r="A363" s="85"/>
      <c r="B363" s="109"/>
      <c r="C363" s="247" t="s">
        <v>177</v>
      </c>
      <c r="D363" s="248"/>
      <c r="E363" s="141">
        <v>181669.56400000001</v>
      </c>
      <c r="F363" s="141">
        <v>119425.83100000001</v>
      </c>
      <c r="G363" s="141">
        <v>29319.694</v>
      </c>
      <c r="H363" s="141">
        <v>26510.2</v>
      </c>
      <c r="I363" s="141">
        <v>5332.1959999999999</v>
      </c>
      <c r="J363" s="140">
        <v>16.91</v>
      </c>
      <c r="K363" s="141">
        <v>1064.732</v>
      </c>
    </row>
    <row r="364" spans="1:11" ht="20.100000000000001" customHeight="1" x14ac:dyDescent="0.15">
      <c r="A364" s="85"/>
      <c r="B364" s="109"/>
      <c r="C364" s="111"/>
      <c r="D364" s="112" t="s">
        <v>178</v>
      </c>
      <c r="E364" s="141">
        <v>126772.63499999999</v>
      </c>
      <c r="F364" s="141">
        <v>86150.135999999999</v>
      </c>
      <c r="G364" s="141">
        <v>15793.147000000001</v>
      </c>
      <c r="H364" s="141">
        <v>19326.257000000001</v>
      </c>
      <c r="I364" s="141">
        <v>4518.5820000000003</v>
      </c>
      <c r="J364" s="140">
        <v>7.4820000000000002</v>
      </c>
      <c r="K364" s="141">
        <v>977.03099999999995</v>
      </c>
    </row>
    <row r="365" spans="1:11" ht="20.100000000000001" customHeight="1" x14ac:dyDescent="0.15">
      <c r="B365" s="77"/>
      <c r="C365" s="268" t="s">
        <v>179</v>
      </c>
      <c r="D365" s="268"/>
      <c r="E365" s="141">
        <v>484784.98200000002</v>
      </c>
      <c r="F365" s="141">
        <v>233433.44099999999</v>
      </c>
      <c r="G365" s="141">
        <v>120734.163</v>
      </c>
      <c r="H365" s="141">
        <v>74956.778000000006</v>
      </c>
      <c r="I365" s="141">
        <v>51621.728000000003</v>
      </c>
      <c r="J365" s="140">
        <v>1448</v>
      </c>
      <c r="K365" s="141">
        <v>2590.8710000000001</v>
      </c>
    </row>
    <row r="366" spans="1:11" ht="20.100000000000001" customHeight="1" x14ac:dyDescent="0.15">
      <c r="B366" s="77"/>
      <c r="C366" s="268" t="s">
        <v>180</v>
      </c>
      <c r="D366" s="268"/>
      <c r="E366" s="141">
        <v>56402.400000000001</v>
      </c>
      <c r="F366" s="141">
        <v>17686.838</v>
      </c>
      <c r="G366" s="141">
        <v>12269.735000000001</v>
      </c>
      <c r="H366" s="141">
        <v>23481.848999999998</v>
      </c>
      <c r="I366" s="141">
        <v>2645.3980000000001</v>
      </c>
      <c r="J366" s="140">
        <v>15.432</v>
      </c>
      <c r="K366" s="141">
        <v>303.149</v>
      </c>
    </row>
    <row r="367" spans="1:11" ht="20.100000000000001" customHeight="1" x14ac:dyDescent="0.15">
      <c r="B367" s="275" t="s">
        <v>181</v>
      </c>
      <c r="C367" s="317"/>
      <c r="D367" s="317"/>
      <c r="E367" s="138">
        <v>6639533.7989999996</v>
      </c>
      <c r="F367" s="138">
        <v>3807782.051</v>
      </c>
      <c r="G367" s="138">
        <v>1260086.6780000001</v>
      </c>
      <c r="H367" s="138">
        <v>1207832.3160000001</v>
      </c>
      <c r="I367" s="138">
        <v>293305.79200000002</v>
      </c>
      <c r="J367" s="142">
        <v>20392.878000000001</v>
      </c>
      <c r="K367" s="138">
        <v>50134.084000000003</v>
      </c>
    </row>
    <row r="368" spans="1:11" ht="39.950000000000003" customHeight="1" x14ac:dyDescent="0.15">
      <c r="B368" s="290" t="s">
        <v>182</v>
      </c>
      <c r="C368" s="316"/>
      <c r="D368" s="316"/>
      <c r="E368" s="138">
        <v>6758484.3169999998</v>
      </c>
      <c r="F368" s="138">
        <v>3900273.0809999998</v>
      </c>
      <c r="G368" s="138">
        <v>1322075.3999999999</v>
      </c>
      <c r="H368" s="138">
        <v>1154684.638</v>
      </c>
      <c r="I368" s="138">
        <v>304419.16800000001</v>
      </c>
      <c r="J368" s="142">
        <v>29798.063999999998</v>
      </c>
      <c r="K368" s="138">
        <v>47233.966</v>
      </c>
    </row>
    <row r="369" spans="1:11" ht="20.100000000000001" customHeight="1" x14ac:dyDescent="0.15">
      <c r="B369" s="77"/>
      <c r="C369" s="300" t="s">
        <v>183</v>
      </c>
      <c r="D369" s="300"/>
      <c r="E369" s="141">
        <v>2707990.8849999998</v>
      </c>
      <c r="F369" s="141">
        <v>1612441.8570000001</v>
      </c>
      <c r="G369" s="141">
        <v>539197.98899999994</v>
      </c>
      <c r="H369" s="141">
        <v>410357.995</v>
      </c>
      <c r="I369" s="141">
        <v>124947.765</v>
      </c>
      <c r="J369" s="140">
        <v>10143.852000000001</v>
      </c>
      <c r="K369" s="141">
        <v>10901.427</v>
      </c>
    </row>
    <row r="370" spans="1:11" ht="20.100000000000001" customHeight="1" x14ac:dyDescent="0.15">
      <c r="A370" s="85"/>
      <c r="B370" s="109"/>
      <c r="C370" s="247" t="s">
        <v>177</v>
      </c>
      <c r="D370" s="248"/>
      <c r="E370" s="141">
        <v>706569.81299999997</v>
      </c>
      <c r="F370" s="141">
        <v>410544.08899999998</v>
      </c>
      <c r="G370" s="141">
        <v>134055.62700000001</v>
      </c>
      <c r="H370" s="141">
        <v>130207.444</v>
      </c>
      <c r="I370" s="141">
        <v>24966.188999999998</v>
      </c>
      <c r="J370" s="140">
        <v>4625.5</v>
      </c>
      <c r="K370" s="141">
        <v>2170.9639999999999</v>
      </c>
    </row>
    <row r="371" spans="1:11" ht="20.100000000000001" customHeight="1" x14ac:dyDescent="0.15">
      <c r="A371" s="85"/>
      <c r="B371" s="109"/>
      <c r="C371" s="111"/>
      <c r="D371" s="112" t="s">
        <v>178</v>
      </c>
      <c r="E371" s="141">
        <v>559696.28200000001</v>
      </c>
      <c r="F371" s="141">
        <v>321704.038</v>
      </c>
      <c r="G371" s="141">
        <v>112371.742</v>
      </c>
      <c r="H371" s="141">
        <v>102040.86599999999</v>
      </c>
      <c r="I371" s="141">
        <v>17448.876</v>
      </c>
      <c r="J371" s="140">
        <v>4494.4530000000004</v>
      </c>
      <c r="K371" s="141">
        <v>1636.308</v>
      </c>
    </row>
    <row r="372" spans="1:11" ht="20.100000000000001" customHeight="1" x14ac:dyDescent="0.15">
      <c r="B372" s="77"/>
      <c r="C372" s="268" t="s">
        <v>185</v>
      </c>
      <c r="D372" s="268"/>
      <c r="E372" s="141">
        <v>37107.260999999999</v>
      </c>
      <c r="F372" s="141">
        <v>20708.219000000001</v>
      </c>
      <c r="G372" s="141">
        <v>5656.223</v>
      </c>
      <c r="H372" s="141">
        <v>7704.8329999999996</v>
      </c>
      <c r="I372" s="141">
        <v>2911.7</v>
      </c>
      <c r="J372" s="140">
        <v>75.239999999999995</v>
      </c>
      <c r="K372" s="141">
        <v>51.045000000000002</v>
      </c>
    </row>
    <row r="373" spans="1:11" ht="20.100000000000001" customHeight="1" x14ac:dyDescent="0.15">
      <c r="B373" s="77"/>
      <c r="C373" s="268" t="s">
        <v>186</v>
      </c>
      <c r="D373" s="268"/>
      <c r="E373" s="141">
        <v>187308.21900000001</v>
      </c>
      <c r="F373" s="141">
        <v>98438.789000000004</v>
      </c>
      <c r="G373" s="141">
        <v>34558.258999999998</v>
      </c>
      <c r="H373" s="141">
        <v>45132.603999999999</v>
      </c>
      <c r="I373" s="141">
        <v>6705.0290000000005</v>
      </c>
      <c r="J373" s="140">
        <v>410.28199999999998</v>
      </c>
      <c r="K373" s="141">
        <v>2063.2550000000001</v>
      </c>
    </row>
    <row r="374" spans="1:11" ht="20.100000000000001" customHeight="1" x14ac:dyDescent="0.15">
      <c r="B374" s="77"/>
      <c r="C374" s="268" t="s">
        <v>187</v>
      </c>
      <c r="D374" s="268"/>
      <c r="E374" s="141">
        <v>45826.027999999998</v>
      </c>
      <c r="F374" s="141">
        <v>31382.521000000001</v>
      </c>
      <c r="G374" s="141">
        <v>6431.9260000000004</v>
      </c>
      <c r="H374" s="141">
        <v>5836.9290000000001</v>
      </c>
      <c r="I374" s="141">
        <v>2009.104</v>
      </c>
      <c r="J374" s="140">
        <v>70.016999999999996</v>
      </c>
      <c r="K374" s="141">
        <v>95.531000000000006</v>
      </c>
    </row>
    <row r="375" spans="1:11" ht="20.100000000000001" customHeight="1" x14ac:dyDescent="0.15">
      <c r="B375" s="77"/>
      <c r="C375" s="268" t="s">
        <v>180</v>
      </c>
      <c r="D375" s="268"/>
      <c r="E375" s="141">
        <v>684113.826</v>
      </c>
      <c r="F375" s="141">
        <v>363359.53100000002</v>
      </c>
      <c r="G375" s="141">
        <v>148713.429</v>
      </c>
      <c r="H375" s="141">
        <v>145425.42000000001</v>
      </c>
      <c r="I375" s="141">
        <v>23221.683000000001</v>
      </c>
      <c r="J375" s="140">
        <v>947.745</v>
      </c>
      <c r="K375" s="141">
        <v>2446.0189999999998</v>
      </c>
    </row>
    <row r="376" spans="1:11" ht="20.100000000000001" customHeight="1" x14ac:dyDescent="0.15">
      <c r="B376" s="77"/>
      <c r="C376" s="274" t="s">
        <v>188</v>
      </c>
      <c r="D376" s="274"/>
      <c r="E376" s="141">
        <v>155330.69399999999</v>
      </c>
      <c r="F376" s="141">
        <v>87996.633000000002</v>
      </c>
      <c r="G376" s="141">
        <v>32475.754000000001</v>
      </c>
      <c r="H376" s="141">
        <v>22962.858</v>
      </c>
      <c r="I376" s="141">
        <v>8269.3919999999998</v>
      </c>
      <c r="J376" s="140">
        <v>887.07100000000003</v>
      </c>
      <c r="K376" s="141">
        <v>2738.9859999999999</v>
      </c>
    </row>
    <row r="377" spans="1:11" ht="20.100000000000001" customHeight="1" x14ac:dyDescent="0.15">
      <c r="B377" s="275" t="s">
        <v>189</v>
      </c>
      <c r="C377" s="275"/>
      <c r="D377" s="275"/>
      <c r="E377" s="138">
        <v>-118950.518</v>
      </c>
      <c r="F377" s="138">
        <v>-92491.03</v>
      </c>
      <c r="G377" s="138">
        <v>-61988.720999999998</v>
      </c>
      <c r="H377" s="138">
        <v>53147.678</v>
      </c>
      <c r="I377" s="138">
        <v>-11113.377</v>
      </c>
      <c r="J377" s="138">
        <v>-9405.1859999999997</v>
      </c>
      <c r="K377" s="138">
        <v>2900.1170000000002</v>
      </c>
    </row>
    <row r="378" spans="1:11" ht="20.100000000000001" customHeight="1" x14ac:dyDescent="0.15">
      <c r="B378" s="274" t="s">
        <v>190</v>
      </c>
      <c r="C378" s="274"/>
      <c r="D378" s="274"/>
      <c r="E378" s="138">
        <v>412127.00799999997</v>
      </c>
      <c r="F378" s="138">
        <v>280342.41499999998</v>
      </c>
      <c r="G378" s="138">
        <v>54243.127</v>
      </c>
      <c r="H378" s="138">
        <v>56959.194000000003</v>
      </c>
      <c r="I378" s="138">
        <v>19609.302</v>
      </c>
      <c r="J378" s="143">
        <v>250.01599999999999</v>
      </c>
      <c r="K378" s="138">
        <v>722.95399999999995</v>
      </c>
    </row>
    <row r="379" spans="1:11" ht="20.100000000000001" customHeight="1" x14ac:dyDescent="0.15">
      <c r="B379" s="77"/>
      <c r="C379" s="276" t="s">
        <v>191</v>
      </c>
      <c r="D379" s="276"/>
      <c r="E379" s="138">
        <v>603058.37899999996</v>
      </c>
      <c r="F379" s="138">
        <v>371756.20699999999</v>
      </c>
      <c r="G379" s="138">
        <v>110079.026</v>
      </c>
      <c r="H379" s="138">
        <v>89171.841</v>
      </c>
      <c r="I379" s="138">
        <v>29992.502</v>
      </c>
      <c r="J379" s="138">
        <v>558.48900000000003</v>
      </c>
      <c r="K379" s="138">
        <v>1500.3150000000001</v>
      </c>
    </row>
    <row r="380" spans="1:11" ht="20.100000000000001" customHeight="1" x14ac:dyDescent="0.15">
      <c r="B380" s="77"/>
      <c r="C380" s="276" t="s">
        <v>192</v>
      </c>
      <c r="D380" s="276"/>
      <c r="E380" s="138">
        <v>190931.37100000001</v>
      </c>
      <c r="F380" s="138">
        <v>91413.792000000001</v>
      </c>
      <c r="G380" s="138">
        <v>55835.898999999998</v>
      </c>
      <c r="H380" s="138">
        <v>32212.647000000001</v>
      </c>
      <c r="I380" s="138">
        <v>10383.200000000001</v>
      </c>
      <c r="J380" s="138">
        <v>308.47300000000001</v>
      </c>
      <c r="K380" s="138">
        <v>777.36099999999999</v>
      </c>
    </row>
    <row r="381" spans="1:11" ht="39.950000000000003" customHeight="1" x14ac:dyDescent="0.15">
      <c r="B381" s="77"/>
      <c r="C381" s="76"/>
      <c r="D381" s="80" t="s">
        <v>193</v>
      </c>
      <c r="E381" s="139">
        <v>79277.231</v>
      </c>
      <c r="F381" s="139">
        <v>41060.697</v>
      </c>
      <c r="G381" s="139">
        <v>15689.492</v>
      </c>
      <c r="H381" s="139">
        <v>16562.771000000001</v>
      </c>
      <c r="I381" s="139">
        <v>5425.4949999999999</v>
      </c>
      <c r="J381" s="139">
        <v>193.63</v>
      </c>
      <c r="K381" s="139">
        <v>345.14499999999998</v>
      </c>
    </row>
    <row r="382" spans="1:11" ht="20.100000000000001" customHeight="1" x14ac:dyDescent="0.15">
      <c r="B382" s="275" t="s">
        <v>194</v>
      </c>
      <c r="C382" s="275"/>
      <c r="D382" s="275"/>
      <c r="E382" s="138">
        <v>293176.49</v>
      </c>
      <c r="F382" s="138">
        <v>187851.38500000001</v>
      </c>
      <c r="G382" s="138">
        <v>-7745.5940000000001</v>
      </c>
      <c r="H382" s="138">
        <v>110106.872</v>
      </c>
      <c r="I382" s="138">
        <v>8495.9259999999995</v>
      </c>
      <c r="J382" s="138">
        <v>-9155.17</v>
      </c>
      <c r="K382" s="138">
        <v>3623.0709999999999</v>
      </c>
    </row>
    <row r="383" spans="1:11" ht="60" customHeight="1" x14ac:dyDescent="0.15">
      <c r="B383" s="290" t="s">
        <v>195</v>
      </c>
      <c r="C383" s="274"/>
      <c r="D383" s="274"/>
      <c r="E383" s="138">
        <v>266900.43099999998</v>
      </c>
      <c r="F383" s="138">
        <v>193879.74600000001</v>
      </c>
      <c r="G383" s="138">
        <v>49293.146999999997</v>
      </c>
      <c r="H383" s="138">
        <v>3852.942</v>
      </c>
      <c r="I383" s="138">
        <v>16012.32</v>
      </c>
      <c r="J383" s="138">
        <v>-9134.4259999999995</v>
      </c>
      <c r="K383" s="138">
        <v>12996.701999999999</v>
      </c>
    </row>
    <row r="384" spans="1:11" ht="60" customHeight="1" x14ac:dyDescent="0.15">
      <c r="B384" s="319" t="s">
        <v>196</v>
      </c>
      <c r="C384" s="275"/>
      <c r="D384" s="275"/>
      <c r="E384" s="138">
        <v>95679.384999999995</v>
      </c>
      <c r="F384" s="138">
        <v>85777.084000000003</v>
      </c>
      <c r="G384" s="138">
        <v>27606.85</v>
      </c>
      <c r="H384" s="138">
        <v>-25701.821</v>
      </c>
      <c r="I384" s="138">
        <v>8556.65</v>
      </c>
      <c r="J384" s="138">
        <v>-9700.6450000000004</v>
      </c>
      <c r="K384" s="138">
        <v>9141.2669999999998</v>
      </c>
    </row>
    <row r="385" spans="1:11" ht="20.100000000000001" customHeight="1" x14ac:dyDescent="0.15">
      <c r="B385" s="270" t="s">
        <v>197</v>
      </c>
      <c r="C385" s="270"/>
      <c r="D385" s="270"/>
      <c r="E385" s="270"/>
      <c r="F385" s="270"/>
      <c r="G385" s="270"/>
      <c r="H385" s="270"/>
      <c r="I385" s="270"/>
      <c r="J385" s="270"/>
      <c r="K385" s="270"/>
    </row>
    <row r="386" spans="1:11" ht="39.950000000000003" customHeight="1" x14ac:dyDescent="0.15">
      <c r="B386" s="249" t="s">
        <v>198</v>
      </c>
      <c r="C386" s="249"/>
      <c r="D386" s="249"/>
      <c r="E386" s="249"/>
      <c r="F386" s="249"/>
      <c r="G386" s="249"/>
      <c r="H386" s="249"/>
      <c r="I386" s="249"/>
      <c r="J386" s="249"/>
      <c r="K386" s="249"/>
    </row>
    <row r="387" spans="1:11" ht="18" customHeight="1" x14ac:dyDescent="0.15">
      <c r="B387" s="78"/>
      <c r="C387" s="78"/>
      <c r="D387" s="78"/>
      <c r="E387" s="78"/>
      <c r="F387" s="78"/>
      <c r="G387" s="78"/>
      <c r="H387" s="78"/>
      <c r="I387" s="78"/>
      <c r="J387" s="78"/>
      <c r="K387" s="78"/>
    </row>
    <row r="389" spans="1:11" ht="39.950000000000003" customHeight="1" x14ac:dyDescent="0.15">
      <c r="B389" s="320" t="s">
        <v>211</v>
      </c>
      <c r="C389" s="321"/>
      <c r="D389" s="321"/>
      <c r="E389" s="321"/>
      <c r="F389" s="321"/>
      <c r="G389" s="321"/>
      <c r="H389" s="321"/>
      <c r="I389" s="321"/>
      <c r="J389" s="321"/>
      <c r="K389" s="321"/>
    </row>
    <row r="390" spans="1:11" ht="20.100000000000001" customHeight="1" x14ac:dyDescent="0.15">
      <c r="B390" s="262" t="s">
        <v>86</v>
      </c>
      <c r="C390" s="262"/>
      <c r="D390" s="263"/>
      <c r="E390" s="266" t="s">
        <v>163</v>
      </c>
      <c r="F390" s="298" t="s">
        <v>164</v>
      </c>
      <c r="G390" s="299"/>
      <c r="H390" s="299"/>
      <c r="I390" s="299"/>
      <c r="J390" s="299"/>
      <c r="K390" s="299"/>
    </row>
    <row r="391" spans="1:11" ht="39.950000000000003" customHeight="1" x14ac:dyDescent="0.15">
      <c r="B391" s="264"/>
      <c r="C391" s="264"/>
      <c r="D391" s="265"/>
      <c r="E391" s="267"/>
      <c r="F391" s="71" t="s">
        <v>165</v>
      </c>
      <c r="G391" s="71" t="s">
        <v>166</v>
      </c>
      <c r="H391" s="72" t="s">
        <v>167</v>
      </c>
      <c r="I391" s="73" t="s">
        <v>168</v>
      </c>
      <c r="J391" s="74" t="s">
        <v>169</v>
      </c>
      <c r="K391" s="79" t="s">
        <v>170</v>
      </c>
    </row>
    <row r="392" spans="1:11" ht="20.100000000000001" customHeight="1" x14ac:dyDescent="0.15">
      <c r="B392" s="289" t="s">
        <v>171</v>
      </c>
      <c r="C392" s="289"/>
      <c r="D392" s="289"/>
      <c r="E392" s="144">
        <v>104998</v>
      </c>
      <c r="F392" s="144">
        <v>89748</v>
      </c>
      <c r="G392" s="144">
        <v>9941</v>
      </c>
      <c r="H392" s="145">
        <v>3232</v>
      </c>
      <c r="I392" s="144">
        <v>2039</v>
      </c>
      <c r="J392" s="144">
        <v>23</v>
      </c>
      <c r="K392" s="145">
        <v>16</v>
      </c>
    </row>
    <row r="393" spans="1:11" ht="20.100000000000001" customHeight="1" x14ac:dyDescent="0.15">
      <c r="B393" s="275" t="s">
        <v>172</v>
      </c>
      <c r="C393" s="275"/>
      <c r="D393" s="275"/>
      <c r="E393" s="146">
        <v>2717047</v>
      </c>
      <c r="F393" s="146">
        <v>1452400</v>
      </c>
      <c r="G393" s="146">
        <v>708691</v>
      </c>
      <c r="H393" s="146">
        <v>491850</v>
      </c>
      <c r="I393" s="146">
        <v>61351</v>
      </c>
      <c r="J393" s="146">
        <v>1876</v>
      </c>
      <c r="K393" s="146">
        <v>880</v>
      </c>
    </row>
    <row r="394" spans="1:11" ht="20.100000000000001" customHeight="1" x14ac:dyDescent="0.15">
      <c r="B394" s="275" t="s">
        <v>173</v>
      </c>
      <c r="C394" s="275"/>
      <c r="D394" s="275"/>
      <c r="E394" s="146">
        <v>20071126.434999999</v>
      </c>
      <c r="F394" s="146">
        <v>9979204.1359999999</v>
      </c>
      <c r="G394" s="146">
        <v>4969981.9160000002</v>
      </c>
      <c r="H394" s="146">
        <v>3810189.4369999999</v>
      </c>
      <c r="I394" s="146">
        <v>1269130.8570000001</v>
      </c>
      <c r="J394" s="150" t="s">
        <v>118</v>
      </c>
      <c r="K394" s="150" t="s">
        <v>118</v>
      </c>
    </row>
    <row r="395" spans="1:11" ht="20.100000000000001" customHeight="1" x14ac:dyDescent="0.15">
      <c r="B395" s="276" t="s">
        <v>174</v>
      </c>
      <c r="C395" s="300"/>
      <c r="D395" s="300"/>
      <c r="E395" s="146">
        <v>10952383.290999999</v>
      </c>
      <c r="F395" s="146">
        <v>4614304.7470000004</v>
      </c>
      <c r="G395" s="146">
        <v>2819298.5219999999</v>
      </c>
      <c r="H395" s="146">
        <v>2600735.3590000002</v>
      </c>
      <c r="I395" s="146">
        <v>885361.11600000004</v>
      </c>
      <c r="J395" s="150" t="s">
        <v>118</v>
      </c>
      <c r="K395" s="150" t="s">
        <v>118</v>
      </c>
    </row>
    <row r="396" spans="1:11" ht="39.950000000000003" customHeight="1" x14ac:dyDescent="0.15">
      <c r="B396" s="77"/>
      <c r="C396" s="318" t="s">
        <v>175</v>
      </c>
      <c r="D396" s="318"/>
      <c r="E396" s="147">
        <v>2537376.415</v>
      </c>
      <c r="F396" s="147">
        <v>1430408.5530000001</v>
      </c>
      <c r="G396" s="147">
        <v>403916.37099999998</v>
      </c>
      <c r="H396" s="147">
        <v>347011.79599999997</v>
      </c>
      <c r="I396" s="147">
        <v>345568.80300000001</v>
      </c>
      <c r="J396" s="151" t="s">
        <v>118</v>
      </c>
      <c r="K396" s="152" t="s">
        <v>118</v>
      </c>
    </row>
    <row r="397" spans="1:11" ht="20.100000000000001" customHeight="1" x14ac:dyDescent="0.15">
      <c r="B397" s="77"/>
      <c r="C397" s="268" t="s">
        <v>176</v>
      </c>
      <c r="D397" s="268"/>
      <c r="E397" s="148">
        <v>4322630.99</v>
      </c>
      <c r="F397" s="148">
        <v>1612273.1329999999</v>
      </c>
      <c r="G397" s="148">
        <v>1342934.6</v>
      </c>
      <c r="H397" s="148">
        <v>1129276.6370000001</v>
      </c>
      <c r="I397" s="148">
        <v>228246.304</v>
      </c>
      <c r="J397" s="149" t="s">
        <v>118</v>
      </c>
      <c r="K397" s="149" t="s">
        <v>118</v>
      </c>
    </row>
    <row r="398" spans="1:11" ht="20.100000000000001" customHeight="1" x14ac:dyDescent="0.15">
      <c r="A398" s="85"/>
      <c r="B398" s="109"/>
      <c r="C398" s="247" t="s">
        <v>177</v>
      </c>
      <c r="D398" s="248"/>
      <c r="E398" s="141">
        <v>176928.33199999999</v>
      </c>
      <c r="F398" s="141">
        <v>57138.165999999997</v>
      </c>
      <c r="G398" s="141">
        <v>83031.932000000001</v>
      </c>
      <c r="H398" s="141">
        <v>29485.763999999999</v>
      </c>
      <c r="I398" s="141">
        <v>6909.2290000000003</v>
      </c>
      <c r="J398" s="149" t="s">
        <v>118</v>
      </c>
      <c r="K398" s="149" t="s">
        <v>118</v>
      </c>
    </row>
    <row r="399" spans="1:11" ht="20.100000000000001" customHeight="1" x14ac:dyDescent="0.15">
      <c r="A399" s="85"/>
      <c r="B399" s="109"/>
      <c r="C399" s="111"/>
      <c r="D399" s="112" t="s">
        <v>178</v>
      </c>
      <c r="E399" s="141">
        <v>65055.506000000001</v>
      </c>
      <c r="F399" s="141">
        <v>29918.133000000002</v>
      </c>
      <c r="G399" s="141">
        <v>15447.923000000001</v>
      </c>
      <c r="H399" s="141">
        <v>16514.598999999998</v>
      </c>
      <c r="I399" s="141">
        <v>2990.9940000000001</v>
      </c>
      <c r="J399" s="149" t="s">
        <v>118</v>
      </c>
      <c r="K399" s="149" t="s">
        <v>118</v>
      </c>
    </row>
    <row r="400" spans="1:11" ht="20.100000000000001" customHeight="1" x14ac:dyDescent="0.15">
      <c r="B400" s="77"/>
      <c r="C400" s="268" t="s">
        <v>179</v>
      </c>
      <c r="D400" s="268"/>
      <c r="E400" s="148">
        <v>2605183.6120000002</v>
      </c>
      <c r="F400" s="148">
        <v>996223.397</v>
      </c>
      <c r="G400" s="148">
        <v>625153.44200000004</v>
      </c>
      <c r="H400" s="148">
        <v>811269.65</v>
      </c>
      <c r="I400" s="148">
        <v>164359.30799999999</v>
      </c>
      <c r="J400" s="149" t="s">
        <v>118</v>
      </c>
      <c r="K400" s="149" t="s">
        <v>118</v>
      </c>
    </row>
    <row r="401" spans="1:11" ht="20.100000000000001" customHeight="1" x14ac:dyDescent="0.15">
      <c r="B401" s="77"/>
      <c r="C401" s="268" t="s">
        <v>180</v>
      </c>
      <c r="D401" s="268"/>
      <c r="E401" s="148">
        <v>174991.734</v>
      </c>
      <c r="F401" s="148">
        <v>60886.055</v>
      </c>
      <c r="G401" s="148">
        <v>43959.438999999998</v>
      </c>
      <c r="H401" s="148">
        <v>34184.379999999997</v>
      </c>
      <c r="I401" s="148">
        <v>35082.050999999999</v>
      </c>
      <c r="J401" s="153" t="s">
        <v>118</v>
      </c>
      <c r="K401" s="153" t="s">
        <v>118</v>
      </c>
    </row>
    <row r="402" spans="1:11" ht="20.100000000000001" customHeight="1" x14ac:dyDescent="0.15">
      <c r="B402" s="275" t="s">
        <v>181</v>
      </c>
      <c r="C402" s="317"/>
      <c r="D402" s="317"/>
      <c r="E402" s="146">
        <v>9118743.1429999992</v>
      </c>
      <c r="F402" s="146">
        <v>5364899.3890000004</v>
      </c>
      <c r="G402" s="146">
        <v>2150683.3939999999</v>
      </c>
      <c r="H402" s="146">
        <v>1209454.078</v>
      </c>
      <c r="I402" s="146">
        <v>383769.74</v>
      </c>
      <c r="J402" s="154" t="s">
        <v>118</v>
      </c>
      <c r="K402" s="150" t="s">
        <v>118</v>
      </c>
    </row>
    <row r="403" spans="1:11" ht="39.950000000000003" customHeight="1" x14ac:dyDescent="0.15">
      <c r="B403" s="290" t="s">
        <v>182</v>
      </c>
      <c r="C403" s="316"/>
      <c r="D403" s="316"/>
      <c r="E403" s="146">
        <v>8407337.8200000003</v>
      </c>
      <c r="F403" s="146">
        <v>5096194.75</v>
      </c>
      <c r="G403" s="146">
        <v>1954919.0530000001</v>
      </c>
      <c r="H403" s="146">
        <v>1037513.351</v>
      </c>
      <c r="I403" s="146">
        <v>309319.967</v>
      </c>
      <c r="J403" s="154" t="s">
        <v>118</v>
      </c>
      <c r="K403" s="150" t="s">
        <v>118</v>
      </c>
    </row>
    <row r="404" spans="1:11" ht="20.100000000000001" customHeight="1" x14ac:dyDescent="0.15">
      <c r="B404" s="77"/>
      <c r="C404" s="300" t="s">
        <v>183</v>
      </c>
      <c r="D404" s="300"/>
      <c r="E404" s="148">
        <v>4350180.1169999996</v>
      </c>
      <c r="F404" s="148">
        <v>2626410.409</v>
      </c>
      <c r="G404" s="148">
        <v>1049858.4509999999</v>
      </c>
      <c r="H404" s="148">
        <v>528889.87699999998</v>
      </c>
      <c r="I404" s="148">
        <v>141477.21799999999</v>
      </c>
      <c r="J404" s="151" t="s">
        <v>118</v>
      </c>
      <c r="K404" s="149" t="s">
        <v>118</v>
      </c>
    </row>
    <row r="405" spans="1:11" ht="20.100000000000001" customHeight="1" x14ac:dyDescent="0.15">
      <c r="A405" s="85"/>
      <c r="B405" s="109"/>
      <c r="C405" s="247" t="s">
        <v>177</v>
      </c>
      <c r="D405" s="248"/>
      <c r="E405" s="141">
        <v>377489.40500000003</v>
      </c>
      <c r="F405" s="141">
        <v>221683.239</v>
      </c>
      <c r="G405" s="141">
        <v>78548.710000000006</v>
      </c>
      <c r="H405" s="141">
        <v>52569.995999999999</v>
      </c>
      <c r="I405" s="141">
        <v>24152.382000000001</v>
      </c>
      <c r="J405" s="151" t="s">
        <v>118</v>
      </c>
      <c r="K405" s="149" t="s">
        <v>118</v>
      </c>
    </row>
    <row r="406" spans="1:11" ht="20.100000000000001" customHeight="1" x14ac:dyDescent="0.15">
      <c r="A406" s="85"/>
      <c r="B406" s="109"/>
      <c r="C406" s="111"/>
      <c r="D406" s="112" t="s">
        <v>178</v>
      </c>
      <c r="E406" s="141">
        <v>275829.46299999999</v>
      </c>
      <c r="F406" s="141">
        <v>163403.19699999999</v>
      </c>
      <c r="G406" s="141">
        <v>55752.074999999997</v>
      </c>
      <c r="H406" s="141">
        <v>43634.381000000001</v>
      </c>
      <c r="I406" s="141">
        <v>12621.942999999999</v>
      </c>
      <c r="J406" s="151" t="s">
        <v>118</v>
      </c>
      <c r="K406" s="149" t="s">
        <v>118</v>
      </c>
    </row>
    <row r="407" spans="1:11" ht="20.100000000000001" customHeight="1" x14ac:dyDescent="0.15">
      <c r="B407" s="77"/>
      <c r="C407" s="268" t="s">
        <v>185</v>
      </c>
      <c r="D407" s="268"/>
      <c r="E407" s="148">
        <v>61185.112000000001</v>
      </c>
      <c r="F407" s="148">
        <v>34166.398999999998</v>
      </c>
      <c r="G407" s="148">
        <v>7878.3069999999998</v>
      </c>
      <c r="H407" s="148">
        <v>10300.905000000001</v>
      </c>
      <c r="I407" s="148">
        <v>8747.9159999999993</v>
      </c>
      <c r="J407" s="151" t="s">
        <v>118</v>
      </c>
      <c r="K407" s="149" t="s">
        <v>118</v>
      </c>
    </row>
    <row r="408" spans="1:11" ht="20.100000000000001" customHeight="1" x14ac:dyDescent="0.15">
      <c r="B408" s="77"/>
      <c r="C408" s="268" t="s">
        <v>186</v>
      </c>
      <c r="D408" s="268"/>
      <c r="E408" s="148">
        <v>70883.593999999997</v>
      </c>
      <c r="F408" s="148">
        <v>35093.561000000002</v>
      </c>
      <c r="G408" s="148">
        <v>17189.172999999999</v>
      </c>
      <c r="H408" s="148">
        <v>10594.25</v>
      </c>
      <c r="I408" s="148">
        <v>7935.6030000000001</v>
      </c>
      <c r="J408" s="151" t="s">
        <v>118</v>
      </c>
      <c r="K408" s="149" t="s">
        <v>118</v>
      </c>
    </row>
    <row r="409" spans="1:11" ht="20.100000000000001" customHeight="1" x14ac:dyDescent="0.15">
      <c r="B409" s="77"/>
      <c r="C409" s="268" t="s">
        <v>187</v>
      </c>
      <c r="D409" s="268"/>
      <c r="E409" s="148">
        <v>74978.255000000005</v>
      </c>
      <c r="F409" s="148">
        <v>52995.218000000001</v>
      </c>
      <c r="G409" s="148">
        <v>10744.916999999999</v>
      </c>
      <c r="H409" s="148">
        <v>8590.92</v>
      </c>
      <c r="I409" s="148">
        <v>2534.1469999999999</v>
      </c>
      <c r="J409" s="151" t="s">
        <v>118</v>
      </c>
      <c r="K409" s="149" t="s">
        <v>118</v>
      </c>
    </row>
    <row r="410" spans="1:11" ht="20.100000000000001" customHeight="1" x14ac:dyDescent="0.15">
      <c r="B410" s="77"/>
      <c r="C410" s="268" t="s">
        <v>180</v>
      </c>
      <c r="D410" s="268"/>
      <c r="E410" s="148">
        <v>256112.40299999999</v>
      </c>
      <c r="F410" s="148">
        <v>165589.65400000001</v>
      </c>
      <c r="G410" s="148">
        <v>53658.428</v>
      </c>
      <c r="H410" s="148">
        <v>25334.55</v>
      </c>
      <c r="I410" s="148">
        <v>11216.439</v>
      </c>
      <c r="J410" s="151" t="s">
        <v>118</v>
      </c>
      <c r="K410" s="149" t="s">
        <v>118</v>
      </c>
    </row>
    <row r="411" spans="1:11" ht="20.100000000000001" customHeight="1" x14ac:dyDescent="0.15">
      <c r="B411" s="77"/>
      <c r="C411" s="274" t="s">
        <v>188</v>
      </c>
      <c r="D411" s="274"/>
      <c r="E411" s="148">
        <v>216346.88500000001</v>
      </c>
      <c r="F411" s="148">
        <v>137950.37299999999</v>
      </c>
      <c r="G411" s="148">
        <v>49391.447</v>
      </c>
      <c r="H411" s="148">
        <v>22855.871999999999</v>
      </c>
      <c r="I411" s="148">
        <v>5658.92</v>
      </c>
      <c r="J411" s="151" t="s">
        <v>118</v>
      </c>
      <c r="K411" s="149" t="s">
        <v>118</v>
      </c>
    </row>
    <row r="412" spans="1:11" ht="20.100000000000001" customHeight="1" x14ac:dyDescent="0.15">
      <c r="B412" s="275" t="s">
        <v>189</v>
      </c>
      <c r="C412" s="275"/>
      <c r="D412" s="275"/>
      <c r="E412" s="146">
        <v>711405.32299999997</v>
      </c>
      <c r="F412" s="146">
        <v>268704.63900000002</v>
      </c>
      <c r="G412" s="146">
        <v>195764.34099999999</v>
      </c>
      <c r="H412" s="146">
        <v>171940.72700000001</v>
      </c>
      <c r="I412" s="146">
        <v>74449.773000000001</v>
      </c>
      <c r="J412" s="150" t="s">
        <v>118</v>
      </c>
      <c r="K412" s="150" t="s">
        <v>118</v>
      </c>
    </row>
    <row r="413" spans="1:11" ht="20.100000000000001" customHeight="1" x14ac:dyDescent="0.15">
      <c r="B413" s="274" t="s">
        <v>190</v>
      </c>
      <c r="C413" s="274"/>
      <c r="D413" s="274"/>
      <c r="E413" s="146">
        <v>333421.02799999999</v>
      </c>
      <c r="F413" s="146">
        <v>200514.698</v>
      </c>
      <c r="G413" s="146">
        <v>80283.198000000004</v>
      </c>
      <c r="H413" s="146">
        <v>34490.902000000002</v>
      </c>
      <c r="I413" s="146">
        <v>17988.593000000001</v>
      </c>
      <c r="J413" s="150" t="s">
        <v>118</v>
      </c>
      <c r="K413" s="150" t="s">
        <v>118</v>
      </c>
    </row>
    <row r="414" spans="1:11" ht="20.100000000000001" customHeight="1" x14ac:dyDescent="0.15">
      <c r="B414" s="77"/>
      <c r="C414" s="276" t="s">
        <v>191</v>
      </c>
      <c r="D414" s="276"/>
      <c r="E414" s="146">
        <v>436221.35700000002</v>
      </c>
      <c r="F414" s="146">
        <v>258972.35800000001</v>
      </c>
      <c r="G414" s="146">
        <v>104047.394</v>
      </c>
      <c r="H414" s="146">
        <v>47677.718999999997</v>
      </c>
      <c r="I414" s="146">
        <v>25249.156999999999</v>
      </c>
      <c r="J414" s="150" t="s">
        <v>118</v>
      </c>
      <c r="K414" s="150" t="s">
        <v>118</v>
      </c>
    </row>
    <row r="415" spans="1:11" ht="20.100000000000001" customHeight="1" x14ac:dyDescent="0.15">
      <c r="B415" s="77"/>
      <c r="C415" s="276" t="s">
        <v>192</v>
      </c>
      <c r="D415" s="276"/>
      <c r="E415" s="146">
        <v>102800.329</v>
      </c>
      <c r="F415" s="146">
        <v>58457.66</v>
      </c>
      <c r="G415" s="146">
        <v>23764.195</v>
      </c>
      <c r="H415" s="146">
        <v>13186.816999999999</v>
      </c>
      <c r="I415" s="146">
        <v>7260.5640000000003</v>
      </c>
      <c r="J415" s="150" t="s">
        <v>118</v>
      </c>
      <c r="K415" s="150" t="s">
        <v>118</v>
      </c>
    </row>
    <row r="416" spans="1:11" ht="39.950000000000003" customHeight="1" x14ac:dyDescent="0.15">
      <c r="B416" s="77"/>
      <c r="C416" s="76"/>
      <c r="D416" s="80" t="s">
        <v>193</v>
      </c>
      <c r="E416" s="147">
        <v>58919.930999999997</v>
      </c>
      <c r="F416" s="147">
        <v>33498.593000000001</v>
      </c>
      <c r="G416" s="147">
        <v>14092.214</v>
      </c>
      <c r="H416" s="147">
        <v>8601.652</v>
      </c>
      <c r="I416" s="147">
        <v>2653.424</v>
      </c>
      <c r="J416" s="150" t="s">
        <v>118</v>
      </c>
      <c r="K416" s="150" t="s">
        <v>118</v>
      </c>
    </row>
    <row r="417" spans="2:11" ht="20.100000000000001" customHeight="1" x14ac:dyDescent="0.15">
      <c r="B417" s="275" t="s">
        <v>194</v>
      </c>
      <c r="C417" s="275"/>
      <c r="D417" s="275"/>
      <c r="E417" s="146">
        <v>1044826.351</v>
      </c>
      <c r="F417" s="146">
        <v>469219.337</v>
      </c>
      <c r="G417" s="146">
        <v>276047.53899999999</v>
      </c>
      <c r="H417" s="146">
        <v>206431.63</v>
      </c>
      <c r="I417" s="146">
        <v>92438.365999999995</v>
      </c>
      <c r="J417" s="150" t="s">
        <v>118</v>
      </c>
      <c r="K417" s="150" t="s">
        <v>118</v>
      </c>
    </row>
    <row r="418" spans="2:11" ht="60" customHeight="1" x14ac:dyDescent="0.15">
      <c r="B418" s="290" t="s">
        <v>195</v>
      </c>
      <c r="C418" s="274"/>
      <c r="D418" s="274"/>
      <c r="E418" s="146">
        <v>1036116.797</v>
      </c>
      <c r="F418" s="146">
        <v>492698.62</v>
      </c>
      <c r="G418" s="146">
        <v>269172.89899999998</v>
      </c>
      <c r="H418" s="146">
        <v>186683.93599999999</v>
      </c>
      <c r="I418" s="146">
        <v>86934.675000000003</v>
      </c>
      <c r="J418" s="150" t="s">
        <v>118</v>
      </c>
      <c r="K418" s="150" t="s">
        <v>118</v>
      </c>
    </row>
    <row r="419" spans="2:11" ht="60" customHeight="1" x14ac:dyDescent="0.15">
      <c r="B419" s="319" t="s">
        <v>196</v>
      </c>
      <c r="C419" s="275"/>
      <c r="D419" s="275"/>
      <c r="E419" s="146">
        <v>730919.69799999997</v>
      </c>
      <c r="F419" s="146">
        <v>354772.60499999998</v>
      </c>
      <c r="G419" s="146">
        <v>178754.992</v>
      </c>
      <c r="H419" s="146">
        <v>126258.804</v>
      </c>
      <c r="I419" s="146">
        <v>70728.225999999995</v>
      </c>
      <c r="J419" s="150" t="s">
        <v>118</v>
      </c>
      <c r="K419" s="150" t="s">
        <v>118</v>
      </c>
    </row>
    <row r="420" spans="2:11" ht="20.100000000000001" customHeight="1" x14ac:dyDescent="0.15">
      <c r="B420" s="270" t="s">
        <v>197</v>
      </c>
      <c r="C420" s="270"/>
      <c r="D420" s="270"/>
      <c r="E420" s="270"/>
      <c r="F420" s="270"/>
      <c r="G420" s="270"/>
      <c r="H420" s="270"/>
      <c r="I420" s="270"/>
      <c r="J420" s="270"/>
      <c r="K420" s="270"/>
    </row>
    <row r="421" spans="2:11" ht="39.950000000000003" customHeight="1" x14ac:dyDescent="0.15">
      <c r="B421" s="249" t="s">
        <v>205</v>
      </c>
      <c r="C421" s="249"/>
      <c r="D421" s="249"/>
      <c r="E421" s="249"/>
      <c r="F421" s="249"/>
      <c r="G421" s="249"/>
      <c r="H421" s="249"/>
      <c r="I421" s="249"/>
      <c r="J421" s="249"/>
      <c r="K421" s="249"/>
    </row>
    <row r="422" spans="2:11" ht="22.5" customHeight="1" x14ac:dyDescent="0.15">
      <c r="B422" s="249" t="s">
        <v>206</v>
      </c>
      <c r="C422" s="249"/>
      <c r="D422" s="249"/>
      <c r="E422" s="249"/>
      <c r="F422" s="249"/>
      <c r="G422" s="249"/>
      <c r="H422" s="249"/>
      <c r="I422" s="249"/>
      <c r="J422" s="249"/>
      <c r="K422" s="249"/>
    </row>
  </sheetData>
  <mergeCells count="376">
    <mergeCell ref="C17:D17"/>
    <mergeCell ref="C22:D22"/>
    <mergeCell ref="B323:D323"/>
    <mergeCell ref="B324:D324"/>
    <mergeCell ref="C325:D325"/>
    <mergeCell ref="B2:K2"/>
    <mergeCell ref="B37:K37"/>
    <mergeCell ref="B72:K72"/>
    <mergeCell ref="B107:K107"/>
    <mergeCell ref="B142:K142"/>
    <mergeCell ref="B177:K177"/>
    <mergeCell ref="C127:D127"/>
    <mergeCell ref="B108:D109"/>
    <mergeCell ref="B137:D137"/>
    <mergeCell ref="B121:D121"/>
    <mergeCell ref="C168:D168"/>
    <mergeCell ref="B173:K173"/>
    <mergeCell ref="B130:D130"/>
    <mergeCell ref="B131:D131"/>
    <mergeCell ref="B135:D135"/>
    <mergeCell ref="B170:D170"/>
    <mergeCell ref="C9:D9"/>
    <mergeCell ref="C23:D23"/>
    <mergeCell ref="C20:D20"/>
    <mergeCell ref="C13:D13"/>
    <mergeCell ref="C10:D10"/>
    <mergeCell ref="B412:D412"/>
    <mergeCell ref="B331:D331"/>
    <mergeCell ref="C326:D326"/>
    <mergeCell ref="B413:D413"/>
    <mergeCell ref="B402:D402"/>
    <mergeCell ref="B318:K318"/>
    <mergeCell ref="B354:K354"/>
    <mergeCell ref="B389:K389"/>
    <mergeCell ref="C369:D369"/>
    <mergeCell ref="B394:D394"/>
    <mergeCell ref="B384:D384"/>
    <mergeCell ref="B395:D395"/>
    <mergeCell ref="B367:D367"/>
    <mergeCell ref="B368:D368"/>
    <mergeCell ref="B348:D348"/>
    <mergeCell ref="B360:D360"/>
    <mergeCell ref="C344:D344"/>
    <mergeCell ref="B349:K349"/>
    <mergeCell ref="C366:D366"/>
    <mergeCell ref="B351:K351"/>
    <mergeCell ref="C14:D14"/>
    <mergeCell ref="B311:D311"/>
    <mergeCell ref="C301:D301"/>
    <mergeCell ref="C302:D302"/>
    <mergeCell ref="C309:D309"/>
    <mergeCell ref="B314:K314"/>
    <mergeCell ref="F319:K319"/>
    <mergeCell ref="B315:K315"/>
    <mergeCell ref="C330:D330"/>
    <mergeCell ref="B359:D359"/>
    <mergeCell ref="B346:D346"/>
    <mergeCell ref="C343:D343"/>
    <mergeCell ref="C340:D340"/>
    <mergeCell ref="B350:K350"/>
    <mergeCell ref="B332:D332"/>
    <mergeCell ref="C333:D333"/>
    <mergeCell ref="B319:D320"/>
    <mergeCell ref="C308:D308"/>
    <mergeCell ref="C305:D305"/>
    <mergeCell ref="C304:D304"/>
    <mergeCell ref="B312:D312"/>
    <mergeCell ref="C303:D303"/>
    <mergeCell ref="B321:D321"/>
    <mergeCell ref="C339:D339"/>
    <mergeCell ref="B307:D307"/>
    <mergeCell ref="C337:D337"/>
    <mergeCell ref="C374:D374"/>
    <mergeCell ref="C372:D372"/>
    <mergeCell ref="C373:D373"/>
    <mergeCell ref="C380:D380"/>
    <mergeCell ref="C379:D379"/>
    <mergeCell ref="C375:D375"/>
    <mergeCell ref="C376:D376"/>
    <mergeCell ref="E355:E356"/>
    <mergeCell ref="C361:D361"/>
    <mergeCell ref="C362:D362"/>
    <mergeCell ref="C365:D365"/>
    <mergeCell ref="B355:D356"/>
    <mergeCell ref="B417:D417"/>
    <mergeCell ref="C414:D414"/>
    <mergeCell ref="C409:D409"/>
    <mergeCell ref="C410:D410"/>
    <mergeCell ref="C408:D408"/>
    <mergeCell ref="C401:D401"/>
    <mergeCell ref="B403:D403"/>
    <mergeCell ref="C397:D397"/>
    <mergeCell ref="B377:D377"/>
    <mergeCell ref="B378:D378"/>
    <mergeCell ref="B382:D382"/>
    <mergeCell ref="C396:D396"/>
    <mergeCell ref="B383:D383"/>
    <mergeCell ref="B385:K385"/>
    <mergeCell ref="F390:K390"/>
    <mergeCell ref="C404:D404"/>
    <mergeCell ref="C407:D407"/>
    <mergeCell ref="B386:K386"/>
    <mergeCell ref="B392:D392"/>
    <mergeCell ref="B297:D297"/>
    <mergeCell ref="B278:D278"/>
    <mergeCell ref="B287:D287"/>
    <mergeCell ref="B279:K279"/>
    <mergeCell ref="B280:K280"/>
    <mergeCell ref="C273:D273"/>
    <mergeCell ref="B283:K283"/>
    <mergeCell ref="B288:D288"/>
    <mergeCell ref="B277:D277"/>
    <mergeCell ref="C274:D274"/>
    <mergeCell ref="B289:D289"/>
    <mergeCell ref="B284:D285"/>
    <mergeCell ref="B286:D286"/>
    <mergeCell ref="E284:E285"/>
    <mergeCell ref="F284:K284"/>
    <mergeCell ref="C290:D290"/>
    <mergeCell ref="C295:D295"/>
    <mergeCell ref="C294:D294"/>
    <mergeCell ref="C292:D292"/>
    <mergeCell ref="B281:K281"/>
    <mergeCell ref="B25:D25"/>
    <mergeCell ref="B61:D61"/>
    <mergeCell ref="B103:K103"/>
    <mergeCell ref="B104:K104"/>
    <mergeCell ref="B110:D110"/>
    <mergeCell ref="C125:D125"/>
    <mergeCell ref="C115:D115"/>
    <mergeCell ref="C118:D118"/>
    <mergeCell ref="C123:D123"/>
    <mergeCell ref="B111:D111"/>
    <mergeCell ref="C90:D90"/>
    <mergeCell ref="F73:K73"/>
    <mergeCell ref="C57:D57"/>
    <mergeCell ref="C58:D58"/>
    <mergeCell ref="C59:D59"/>
    <mergeCell ref="B76:D76"/>
    <mergeCell ref="C63:D63"/>
    <mergeCell ref="B67:D67"/>
    <mergeCell ref="C97:D97"/>
    <mergeCell ref="E73:E74"/>
    <mergeCell ref="B102:D102"/>
    <mergeCell ref="C114:D114"/>
    <mergeCell ref="B112:D112"/>
    <mergeCell ref="E108:E109"/>
    <mergeCell ref="C24:D24"/>
    <mergeCell ref="B212:K212"/>
    <mergeCell ref="B215:D215"/>
    <mergeCell ref="E213:E214"/>
    <mergeCell ref="F213:K213"/>
    <mergeCell ref="B5:D5"/>
    <mergeCell ref="B6:D6"/>
    <mergeCell ref="B7:D7"/>
    <mergeCell ref="B8:D8"/>
    <mergeCell ref="B60:D60"/>
    <mergeCell ref="B113:D113"/>
    <mergeCell ref="B200:D200"/>
    <mergeCell ref="B201:D201"/>
    <mergeCell ref="C203:D203"/>
    <mergeCell ref="B207:D207"/>
    <mergeCell ref="C133:D133"/>
    <mergeCell ref="C149:D149"/>
    <mergeCell ref="C119:D119"/>
    <mergeCell ref="C126:D126"/>
    <mergeCell ref="B120:D120"/>
    <mergeCell ref="C129:D129"/>
    <mergeCell ref="C161:D161"/>
    <mergeCell ref="B171:D171"/>
    <mergeCell ref="B172:D172"/>
    <mergeCell ref="B420:K420"/>
    <mergeCell ref="B421:K421"/>
    <mergeCell ref="B15:D15"/>
    <mergeCell ref="B251:D251"/>
    <mergeCell ref="B16:D16"/>
    <mergeCell ref="B174:K174"/>
    <mergeCell ref="B244:K244"/>
    <mergeCell ref="C195:D195"/>
    <mergeCell ref="C202:D202"/>
    <mergeCell ref="B209:K209"/>
    <mergeCell ref="B419:D419"/>
    <mergeCell ref="C255:D255"/>
    <mergeCell ref="C260:D260"/>
    <mergeCell ref="B393:D393"/>
    <mergeCell ref="C266:D266"/>
    <mergeCell ref="C415:D415"/>
    <mergeCell ref="C411:D411"/>
    <mergeCell ref="B190:D190"/>
    <mergeCell ref="B191:D191"/>
    <mergeCell ref="C400:D400"/>
    <mergeCell ref="C268:D268"/>
    <mergeCell ref="F355:K355"/>
    <mergeCell ref="C336:D336"/>
    <mergeCell ref="B341:D341"/>
    <mergeCell ref="B418:D418"/>
    <mergeCell ref="C153:D153"/>
    <mergeCell ref="C198:D198"/>
    <mergeCell ref="B155:D155"/>
    <mergeCell ref="B357:D357"/>
    <mergeCell ref="B358:D358"/>
    <mergeCell ref="C162:D162"/>
    <mergeCell ref="C338:D338"/>
    <mergeCell ref="B322:D322"/>
    <mergeCell ref="C164:D164"/>
    <mergeCell ref="B261:D261"/>
    <mergeCell ref="B166:D166"/>
    <mergeCell ref="B178:D179"/>
    <mergeCell ref="C192:D192"/>
    <mergeCell ref="B213:D214"/>
    <mergeCell ref="C291:D291"/>
    <mergeCell ref="C269:D269"/>
    <mergeCell ref="C167:D167"/>
    <mergeCell ref="B313:D313"/>
    <mergeCell ref="B306:D306"/>
    <mergeCell ref="C298:D298"/>
    <mergeCell ref="B272:D272"/>
    <mergeCell ref="B276:D276"/>
    <mergeCell ref="B296:D296"/>
    <mergeCell ref="B136:D136"/>
    <mergeCell ref="B145:D145"/>
    <mergeCell ref="B241:D241"/>
    <mergeCell ref="B156:D156"/>
    <mergeCell ref="C157:D157"/>
    <mergeCell ref="C219:D219"/>
    <mergeCell ref="C256:D256"/>
    <mergeCell ref="B242:D242"/>
    <mergeCell ref="C197:D197"/>
    <mergeCell ref="B249:D250"/>
    <mergeCell ref="B240:D240"/>
    <mergeCell ref="B226:D226"/>
    <mergeCell ref="C184:D184"/>
    <mergeCell ref="B183:D183"/>
    <mergeCell ref="C232:D232"/>
    <mergeCell ref="B181:D181"/>
    <mergeCell ref="C227:D227"/>
    <mergeCell ref="C220:D220"/>
    <mergeCell ref="B243:K243"/>
    <mergeCell ref="C230:D230"/>
    <mergeCell ref="C188:D188"/>
    <mergeCell ref="B205:D205"/>
    <mergeCell ref="B271:D271"/>
    <mergeCell ref="B248:K248"/>
    <mergeCell ref="C224:D224"/>
    <mergeCell ref="C223:D223"/>
    <mergeCell ref="C263:D263"/>
    <mergeCell ref="C267:D267"/>
    <mergeCell ref="B262:D262"/>
    <mergeCell ref="C270:D270"/>
    <mergeCell ref="B254:D254"/>
    <mergeCell ref="B252:D252"/>
    <mergeCell ref="B236:D236"/>
    <mergeCell ref="C259:D259"/>
    <mergeCell ref="B245:K245"/>
    <mergeCell ref="B253:D253"/>
    <mergeCell ref="B225:D225"/>
    <mergeCell ref="E319:E320"/>
    <mergeCell ref="B347:D347"/>
    <mergeCell ref="C329:D329"/>
    <mergeCell ref="C185:D185"/>
    <mergeCell ref="C189:D189"/>
    <mergeCell ref="B182:D182"/>
    <mergeCell ref="B66:D66"/>
    <mergeCell ref="C62:D62"/>
    <mergeCell ref="B65:D65"/>
    <mergeCell ref="B342:D342"/>
    <mergeCell ref="C186:D186"/>
    <mergeCell ref="C193:D193"/>
    <mergeCell ref="C221:D221"/>
    <mergeCell ref="C228:D228"/>
    <mergeCell ref="C257:D257"/>
    <mergeCell ref="C264:D264"/>
    <mergeCell ref="C237:D237"/>
    <mergeCell ref="B218:D218"/>
    <mergeCell ref="B216:D216"/>
    <mergeCell ref="C299:D299"/>
    <mergeCell ref="C327:D327"/>
    <mergeCell ref="C334:D334"/>
    <mergeCell ref="C128:D128"/>
    <mergeCell ref="B165:D165"/>
    <mergeCell ref="B30:D30"/>
    <mergeCell ref="C160:D160"/>
    <mergeCell ref="B73:D74"/>
    <mergeCell ref="B77:D77"/>
    <mergeCell ref="B78:D78"/>
    <mergeCell ref="C79:D79"/>
    <mergeCell ref="C154:D154"/>
    <mergeCell ref="B40:D40"/>
    <mergeCell ref="B41:D41"/>
    <mergeCell ref="C98:D98"/>
    <mergeCell ref="C150:D150"/>
    <mergeCell ref="C122:D122"/>
    <mergeCell ref="B100:D100"/>
    <mergeCell ref="B85:D85"/>
    <mergeCell ref="B86:D86"/>
    <mergeCell ref="C80:D80"/>
    <mergeCell ref="C132:D132"/>
    <mergeCell ref="C46:D46"/>
    <mergeCell ref="C53:D53"/>
    <mergeCell ref="C81:D81"/>
    <mergeCell ref="C88:D88"/>
    <mergeCell ref="C116:D116"/>
    <mergeCell ref="C151:D151"/>
    <mergeCell ref="C158:D158"/>
    <mergeCell ref="C27:D27"/>
    <mergeCell ref="B26:D26"/>
    <mergeCell ref="B31:D31"/>
    <mergeCell ref="C28:D28"/>
    <mergeCell ref="B50:D50"/>
    <mergeCell ref="F143:K143"/>
    <mergeCell ref="F108:K108"/>
    <mergeCell ref="C83:D83"/>
    <mergeCell ref="C84:D84"/>
    <mergeCell ref="C91:D91"/>
    <mergeCell ref="B42:D42"/>
    <mergeCell ref="B51:D51"/>
    <mergeCell ref="C52:D52"/>
    <mergeCell ref="B75:D75"/>
    <mergeCell ref="C44:D44"/>
    <mergeCell ref="C45:D45"/>
    <mergeCell ref="C55:D55"/>
    <mergeCell ref="C56:D56"/>
    <mergeCell ref="B143:D144"/>
    <mergeCell ref="E143:E144"/>
    <mergeCell ref="B68:K68"/>
    <mergeCell ref="B69:K69"/>
    <mergeCell ref="C48:D48"/>
    <mergeCell ref="C49:D49"/>
    <mergeCell ref="F3:K3"/>
    <mergeCell ref="B38:D39"/>
    <mergeCell ref="E38:E39"/>
    <mergeCell ref="C231:D231"/>
    <mergeCell ref="C233:D233"/>
    <mergeCell ref="F38:K38"/>
    <mergeCell ref="B34:K34"/>
    <mergeCell ref="C21:D21"/>
    <mergeCell ref="B32:D32"/>
    <mergeCell ref="B43:D43"/>
    <mergeCell ref="B180:D180"/>
    <mergeCell ref="B206:D206"/>
    <mergeCell ref="C196:D196"/>
    <mergeCell ref="C199:D199"/>
    <mergeCell ref="B3:D4"/>
    <mergeCell ref="E3:E4"/>
    <mergeCell ref="B33:K33"/>
    <mergeCell ref="B101:D101"/>
    <mergeCell ref="F178:K178"/>
    <mergeCell ref="B147:D147"/>
    <mergeCell ref="B148:D148"/>
    <mergeCell ref="B146:D146"/>
    <mergeCell ref="B138:K138"/>
    <mergeCell ref="B139:K139"/>
    <mergeCell ref="C11:D11"/>
    <mergeCell ref="C18:D18"/>
    <mergeCell ref="B422:K422"/>
    <mergeCell ref="C87:D87"/>
    <mergeCell ref="B95:D95"/>
    <mergeCell ref="B96:D96"/>
    <mergeCell ref="C92:D92"/>
    <mergeCell ref="C93:D93"/>
    <mergeCell ref="C94:D94"/>
    <mergeCell ref="B390:D391"/>
    <mergeCell ref="E390:E391"/>
    <mergeCell ref="E178:E179"/>
    <mergeCell ref="C163:D163"/>
    <mergeCell ref="E249:E250"/>
    <mergeCell ref="B208:K208"/>
    <mergeCell ref="F249:K249"/>
    <mergeCell ref="C234:D234"/>
    <mergeCell ref="B235:D235"/>
    <mergeCell ref="C238:D238"/>
    <mergeCell ref="B217:D217"/>
    <mergeCell ref="C363:D363"/>
    <mergeCell ref="C370:D370"/>
    <mergeCell ref="C398:D398"/>
    <mergeCell ref="C405:D405"/>
  </mergeCells>
  <phoneticPr fontId="2"/>
  <pageMargins left="0.70866141732283472" right="0.23622047244094491" top="0.74803149606299213" bottom="0.74803149606299213" header="0.31496062992125984" footer="0.31496062992125984"/>
  <pageSetup paperSize="9" scale="8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C1:AC46"/>
  <sheetViews>
    <sheetView showGridLines="0" zoomScaleNormal="100" workbookViewId="0">
      <selection sqref="A1:XFD1"/>
    </sheetView>
  </sheetViews>
  <sheetFormatPr defaultColWidth="9" defaultRowHeight="15.75" customHeight="1" x14ac:dyDescent="0.15"/>
  <cols>
    <col min="1" max="1" width="5.125" style="88" customWidth="1"/>
    <col min="2" max="2" width="0.125" style="88" customWidth="1"/>
    <col min="3" max="3" width="11.375" style="88" customWidth="1"/>
    <col min="4" max="5" width="5.375" style="95" customWidth="1"/>
    <col min="6" max="6" width="7.125" style="98" customWidth="1"/>
    <col min="7" max="7" width="6.875" style="98" customWidth="1"/>
    <col min="8" max="8" width="7" style="98" customWidth="1"/>
    <col min="9" max="10" width="5.375" style="95" customWidth="1"/>
    <col min="11" max="11" width="7.125" style="98" customWidth="1"/>
    <col min="12" max="12" width="6.875" style="98" customWidth="1"/>
    <col min="13" max="13" width="7" style="99" customWidth="1"/>
    <col min="14" max="14" width="0.125" style="91" customWidth="1"/>
    <col min="15" max="15" width="0.625" style="91" customWidth="1"/>
    <col min="16" max="19" width="7.875" style="92" customWidth="1"/>
    <col min="20" max="20" width="8.875" style="93" customWidth="1"/>
    <col min="21" max="21" width="10.875" style="94" customWidth="1"/>
    <col min="22" max="23" width="5.875" style="95" customWidth="1"/>
    <col min="24" max="25" width="4.875" style="91" customWidth="1"/>
    <col min="26" max="27" width="7.875" style="92" customWidth="1"/>
    <col min="28" max="28" width="8.875" style="93" customWidth="1"/>
    <col min="29" max="29" width="10.875" style="94" customWidth="1"/>
    <col min="30" max="30" width="1.625" style="88" customWidth="1"/>
    <col min="31" max="16384" width="9" style="88"/>
  </cols>
  <sheetData>
    <row r="1" spans="3:29" ht="15.75" customHeight="1" x14ac:dyDescent="0.15">
      <c r="C1" s="110"/>
    </row>
    <row r="2" spans="3:29" s="87" customFormat="1" ht="39.950000000000003" customHeight="1" x14ac:dyDescent="0.15">
      <c r="C2" s="327" t="s">
        <v>212</v>
      </c>
      <c r="D2" s="327"/>
      <c r="E2" s="327"/>
      <c r="F2" s="327"/>
      <c r="G2" s="327"/>
      <c r="H2" s="327"/>
      <c r="I2" s="327"/>
      <c r="J2" s="327"/>
      <c r="K2" s="327"/>
      <c r="L2" s="327"/>
      <c r="M2" s="327"/>
    </row>
    <row r="3" spans="3:29" ht="20.100000000000001" customHeight="1" x14ac:dyDescent="0.15">
      <c r="C3" s="344" t="s">
        <v>213</v>
      </c>
      <c r="D3" s="349" t="s">
        <v>214</v>
      </c>
      <c r="E3" s="350"/>
      <c r="F3" s="350"/>
      <c r="G3" s="350"/>
      <c r="H3" s="351"/>
      <c r="I3" s="349" t="s">
        <v>215</v>
      </c>
      <c r="J3" s="350"/>
      <c r="K3" s="350"/>
      <c r="L3" s="350"/>
      <c r="M3" s="350"/>
      <c r="N3" s="88"/>
      <c r="O3" s="89"/>
      <c r="P3" s="88"/>
      <c r="Q3" s="88"/>
      <c r="R3" s="88"/>
      <c r="S3" s="88"/>
      <c r="T3" s="88"/>
      <c r="U3" s="88"/>
      <c r="V3" s="88"/>
      <c r="W3" s="88"/>
      <c r="X3" s="88"/>
      <c r="Y3" s="88"/>
      <c r="Z3" s="88"/>
      <c r="AA3" s="88"/>
      <c r="AB3" s="88"/>
      <c r="AC3" s="88"/>
    </row>
    <row r="4" spans="3:29" ht="20.100000000000001" customHeight="1" x14ac:dyDescent="0.15">
      <c r="C4" s="345"/>
      <c r="D4" s="338" t="s">
        <v>216</v>
      </c>
      <c r="E4" s="338" t="s">
        <v>217</v>
      </c>
      <c r="F4" s="328" t="s">
        <v>218</v>
      </c>
      <c r="G4" s="328" t="s">
        <v>219</v>
      </c>
      <c r="H4" s="328" t="s">
        <v>220</v>
      </c>
      <c r="I4" s="338" t="s">
        <v>216</v>
      </c>
      <c r="J4" s="338" t="s">
        <v>217</v>
      </c>
      <c r="K4" s="328" t="s">
        <v>218</v>
      </c>
      <c r="L4" s="328" t="s">
        <v>219</v>
      </c>
      <c r="M4" s="339" t="s">
        <v>220</v>
      </c>
      <c r="N4" s="88"/>
      <c r="O4" s="88"/>
      <c r="P4" s="88"/>
      <c r="Q4" s="88"/>
      <c r="R4" s="88"/>
      <c r="S4" s="88"/>
      <c r="T4" s="88"/>
      <c r="U4" s="88"/>
      <c r="V4" s="88"/>
      <c r="W4" s="88"/>
      <c r="X4" s="88"/>
      <c r="Y4" s="88"/>
      <c r="Z4" s="88"/>
      <c r="AA4" s="88"/>
      <c r="AB4" s="88"/>
      <c r="AC4" s="88"/>
    </row>
    <row r="5" spans="3:29" ht="63.75" customHeight="1" x14ac:dyDescent="0.15">
      <c r="C5" s="346"/>
      <c r="D5" s="337"/>
      <c r="E5" s="337"/>
      <c r="F5" s="329"/>
      <c r="G5" s="329"/>
      <c r="H5" s="329"/>
      <c r="I5" s="337"/>
      <c r="J5" s="337"/>
      <c r="K5" s="329"/>
      <c r="L5" s="329"/>
      <c r="M5" s="340"/>
      <c r="N5" s="88"/>
      <c r="O5" s="88"/>
      <c r="P5" s="88"/>
      <c r="Q5" s="88"/>
      <c r="R5" s="88"/>
      <c r="S5" s="90"/>
      <c r="T5" s="88"/>
      <c r="U5" s="88"/>
      <c r="V5" s="88"/>
      <c r="W5" s="88"/>
      <c r="X5" s="88"/>
      <c r="Y5" s="88"/>
      <c r="Z5" s="88"/>
      <c r="AA5" s="88"/>
      <c r="AB5" s="88"/>
      <c r="AC5" s="88"/>
    </row>
    <row r="6" spans="3:29" ht="20.100000000000001" customHeight="1" x14ac:dyDescent="0.15">
      <c r="C6" s="170" t="s">
        <v>221</v>
      </c>
      <c r="D6" s="180">
        <v>43.9</v>
      </c>
      <c r="E6" s="180">
        <v>12.4</v>
      </c>
      <c r="F6" s="181">
        <v>346.7</v>
      </c>
      <c r="G6" s="181">
        <v>318.3</v>
      </c>
      <c r="H6" s="182">
        <v>909</v>
      </c>
      <c r="I6" s="180">
        <v>42.7</v>
      </c>
      <c r="J6" s="180">
        <v>13.4</v>
      </c>
      <c r="K6" s="181">
        <v>382.7</v>
      </c>
      <c r="L6" s="181">
        <v>346</v>
      </c>
      <c r="M6" s="182">
        <v>1186</v>
      </c>
      <c r="N6" s="88">
        <v>1230.5</v>
      </c>
      <c r="O6" s="88"/>
      <c r="P6" s="88"/>
      <c r="Q6" s="88"/>
      <c r="R6" s="88"/>
      <c r="S6" s="88"/>
      <c r="T6" s="88"/>
      <c r="U6" s="88"/>
      <c r="V6" s="88"/>
      <c r="W6" s="88"/>
      <c r="X6" s="88"/>
      <c r="Y6" s="88"/>
      <c r="Z6" s="88"/>
      <c r="AA6" s="88"/>
      <c r="AB6" s="88"/>
      <c r="AC6" s="88"/>
    </row>
    <row r="7" spans="3:29" ht="39.950000000000003" customHeight="1" x14ac:dyDescent="0.15">
      <c r="C7" s="171" t="s">
        <v>222</v>
      </c>
      <c r="D7" s="172">
        <v>47.9</v>
      </c>
      <c r="E7" s="172">
        <v>14.5</v>
      </c>
      <c r="F7" s="173">
        <v>397.7</v>
      </c>
      <c r="G7" s="173">
        <v>366.7</v>
      </c>
      <c r="H7" s="174">
        <v>1377.4</v>
      </c>
      <c r="I7" s="172">
        <v>41.6</v>
      </c>
      <c r="J7" s="172">
        <v>15.4</v>
      </c>
      <c r="K7" s="173">
        <v>549</v>
      </c>
      <c r="L7" s="173">
        <v>506.3</v>
      </c>
      <c r="M7" s="174">
        <v>2720.6</v>
      </c>
      <c r="N7" s="88"/>
      <c r="O7" s="88"/>
      <c r="P7" s="88"/>
      <c r="Q7" s="88"/>
      <c r="R7" s="88"/>
      <c r="S7" s="88"/>
      <c r="T7" s="88"/>
      <c r="U7" s="88"/>
      <c r="V7" s="88"/>
      <c r="W7" s="88"/>
      <c r="X7" s="88"/>
      <c r="Y7" s="88"/>
      <c r="Z7" s="88"/>
      <c r="AA7" s="88"/>
      <c r="AB7" s="88"/>
      <c r="AC7" s="88"/>
    </row>
    <row r="8" spans="3:29" ht="20.100000000000001" customHeight="1" x14ac:dyDescent="0.15">
      <c r="C8" s="171" t="s">
        <v>223</v>
      </c>
      <c r="D8" s="172">
        <v>45.2</v>
      </c>
      <c r="E8" s="172">
        <v>13.5</v>
      </c>
      <c r="F8" s="173">
        <v>381.2</v>
      </c>
      <c r="G8" s="173">
        <v>349.4</v>
      </c>
      <c r="H8" s="174">
        <v>1095.0999999999999</v>
      </c>
      <c r="I8" s="172">
        <v>43.7</v>
      </c>
      <c r="J8" s="172">
        <v>16.600000000000001</v>
      </c>
      <c r="K8" s="173">
        <v>493.3</v>
      </c>
      <c r="L8" s="173">
        <v>437.6</v>
      </c>
      <c r="M8" s="174">
        <v>2251.1</v>
      </c>
      <c r="N8" s="88"/>
      <c r="O8" s="88"/>
      <c r="P8" s="88"/>
      <c r="Q8" s="88"/>
      <c r="R8" s="88"/>
      <c r="S8" s="88"/>
      <c r="T8" s="88"/>
      <c r="U8" s="88"/>
      <c r="V8" s="88"/>
      <c r="W8" s="88"/>
      <c r="X8" s="88"/>
      <c r="Y8" s="88"/>
      <c r="Z8" s="88"/>
      <c r="AA8" s="88"/>
      <c r="AB8" s="88"/>
      <c r="AC8" s="88"/>
    </row>
    <row r="9" spans="3:29" ht="20.100000000000001" customHeight="1" x14ac:dyDescent="0.15">
      <c r="C9" s="171" t="s">
        <v>224</v>
      </c>
      <c r="D9" s="172">
        <v>43.7</v>
      </c>
      <c r="E9" s="172">
        <v>14.8</v>
      </c>
      <c r="F9" s="173">
        <v>340</v>
      </c>
      <c r="G9" s="173">
        <v>306</v>
      </c>
      <c r="H9" s="174">
        <v>1055.5</v>
      </c>
      <c r="I9" s="172">
        <v>42.8</v>
      </c>
      <c r="J9" s="172">
        <v>16.3</v>
      </c>
      <c r="K9" s="173">
        <v>392.4</v>
      </c>
      <c r="L9" s="173">
        <v>345.7</v>
      </c>
      <c r="M9" s="174">
        <v>1486.3</v>
      </c>
      <c r="N9" s="88"/>
      <c r="O9" s="88"/>
      <c r="P9" s="88"/>
      <c r="Q9" s="88"/>
      <c r="R9" s="88"/>
      <c r="S9" s="88"/>
      <c r="T9" s="88"/>
      <c r="U9" s="88"/>
      <c r="V9" s="88"/>
      <c r="W9" s="88"/>
      <c r="X9" s="88"/>
      <c r="Y9" s="88"/>
      <c r="Z9" s="88"/>
      <c r="AA9" s="88"/>
      <c r="AB9" s="88"/>
      <c r="AC9" s="88"/>
    </row>
    <row r="10" spans="3:29" ht="39.950000000000003" customHeight="1" x14ac:dyDescent="0.15">
      <c r="C10" s="171" t="s">
        <v>225</v>
      </c>
      <c r="D10" s="172">
        <v>43.6</v>
      </c>
      <c r="E10" s="172">
        <v>19</v>
      </c>
      <c r="F10" s="173">
        <v>463.5</v>
      </c>
      <c r="G10" s="173">
        <v>410.2</v>
      </c>
      <c r="H10" s="174">
        <v>1429.4</v>
      </c>
      <c r="I10" s="172">
        <v>43.2</v>
      </c>
      <c r="J10" s="172">
        <v>20</v>
      </c>
      <c r="K10" s="173">
        <v>489.6</v>
      </c>
      <c r="L10" s="173">
        <v>427.8</v>
      </c>
      <c r="M10" s="174">
        <v>1467</v>
      </c>
      <c r="N10" s="88"/>
      <c r="O10" s="88"/>
      <c r="P10" s="88"/>
      <c r="Q10" s="88"/>
      <c r="R10" s="88"/>
      <c r="S10" s="88"/>
      <c r="T10" s="88"/>
      <c r="U10" s="88"/>
      <c r="V10" s="88"/>
      <c r="W10" s="88"/>
      <c r="X10" s="88"/>
      <c r="Y10" s="88"/>
      <c r="Z10" s="88"/>
      <c r="AA10" s="88"/>
      <c r="AB10" s="88"/>
      <c r="AC10" s="88"/>
    </row>
    <row r="11" spans="3:29" ht="20.100000000000001" customHeight="1" x14ac:dyDescent="0.15">
      <c r="C11" s="171" t="s">
        <v>226</v>
      </c>
      <c r="D11" s="172">
        <v>40.6</v>
      </c>
      <c r="E11" s="172">
        <v>12.2</v>
      </c>
      <c r="F11" s="173">
        <v>409.9</v>
      </c>
      <c r="G11" s="173">
        <v>381.2</v>
      </c>
      <c r="H11" s="174">
        <v>1134.8</v>
      </c>
      <c r="I11" s="172">
        <v>40.5</v>
      </c>
      <c r="J11" s="172">
        <v>13.8</v>
      </c>
      <c r="K11" s="173">
        <v>440.7</v>
      </c>
      <c r="L11" s="173">
        <v>403.8</v>
      </c>
      <c r="M11" s="174">
        <v>1505</v>
      </c>
      <c r="N11" s="88"/>
      <c r="O11" s="88"/>
      <c r="P11" s="88"/>
      <c r="Q11" s="88"/>
      <c r="R11" s="88"/>
      <c r="S11" s="88"/>
      <c r="T11" s="88"/>
      <c r="U11" s="88"/>
      <c r="V11" s="88"/>
      <c r="W11" s="88"/>
      <c r="X11" s="88"/>
      <c r="Y11" s="88"/>
      <c r="Z11" s="88"/>
      <c r="AA11" s="88"/>
      <c r="AB11" s="88"/>
      <c r="AC11" s="88"/>
    </row>
    <row r="12" spans="3:29" ht="20.100000000000001" customHeight="1" x14ac:dyDescent="0.15">
      <c r="C12" s="171" t="s">
        <v>227</v>
      </c>
      <c r="D12" s="172">
        <v>48</v>
      </c>
      <c r="E12" s="172">
        <v>13.1</v>
      </c>
      <c r="F12" s="173">
        <v>347.9</v>
      </c>
      <c r="G12" s="173">
        <v>294.3</v>
      </c>
      <c r="H12" s="174">
        <v>623.5</v>
      </c>
      <c r="I12" s="172">
        <v>45</v>
      </c>
      <c r="J12" s="172">
        <v>15.1</v>
      </c>
      <c r="K12" s="173">
        <v>371.9</v>
      </c>
      <c r="L12" s="173">
        <v>314.2</v>
      </c>
      <c r="M12" s="174">
        <v>969.9</v>
      </c>
      <c r="N12" s="88"/>
      <c r="O12" s="88"/>
      <c r="P12" s="88"/>
      <c r="Q12" s="88"/>
      <c r="R12" s="88"/>
      <c r="S12" s="88"/>
      <c r="T12" s="88"/>
      <c r="U12" s="88"/>
      <c r="V12" s="88"/>
      <c r="W12" s="88"/>
      <c r="X12" s="88"/>
      <c r="Y12" s="88"/>
      <c r="Z12" s="88"/>
      <c r="AA12" s="88"/>
      <c r="AB12" s="88"/>
      <c r="AC12" s="88"/>
    </row>
    <row r="13" spans="3:29" ht="20.100000000000001" customHeight="1" x14ac:dyDescent="0.15">
      <c r="C13" s="171" t="s">
        <v>228</v>
      </c>
      <c r="D13" s="172">
        <v>42.7</v>
      </c>
      <c r="E13" s="172">
        <v>13</v>
      </c>
      <c r="F13" s="173">
        <v>340.6</v>
      </c>
      <c r="G13" s="173">
        <v>319.60000000000002</v>
      </c>
      <c r="H13" s="174">
        <v>862.7</v>
      </c>
      <c r="I13" s="172">
        <v>41.7</v>
      </c>
      <c r="J13" s="172">
        <v>13</v>
      </c>
      <c r="K13" s="173">
        <v>349.6</v>
      </c>
      <c r="L13" s="173">
        <v>324.60000000000002</v>
      </c>
      <c r="M13" s="174">
        <v>875.3</v>
      </c>
      <c r="N13" s="88"/>
      <c r="O13" s="88"/>
      <c r="P13" s="88"/>
      <c r="Q13" s="88"/>
      <c r="R13" s="88"/>
      <c r="S13" s="88"/>
      <c r="T13" s="88"/>
      <c r="U13" s="88"/>
      <c r="V13" s="88"/>
      <c r="W13" s="88"/>
      <c r="X13" s="88"/>
      <c r="Y13" s="88"/>
      <c r="Z13" s="88"/>
      <c r="AA13" s="88"/>
      <c r="AB13" s="88"/>
      <c r="AC13" s="88"/>
    </row>
    <row r="14" spans="3:29" ht="20.100000000000001" customHeight="1" x14ac:dyDescent="0.15">
      <c r="C14" s="171" t="s">
        <v>229</v>
      </c>
      <c r="D14" s="172">
        <v>43.7</v>
      </c>
      <c r="E14" s="172">
        <v>14.3</v>
      </c>
      <c r="F14" s="173">
        <v>421.7</v>
      </c>
      <c r="G14" s="173">
        <v>393.4</v>
      </c>
      <c r="H14" s="174">
        <v>1531.4</v>
      </c>
      <c r="I14" s="172">
        <v>44</v>
      </c>
      <c r="J14" s="172">
        <v>14.7</v>
      </c>
      <c r="K14" s="173">
        <v>425.1</v>
      </c>
      <c r="L14" s="173">
        <v>393.8</v>
      </c>
      <c r="M14" s="174">
        <v>1596.7</v>
      </c>
      <c r="N14" s="88"/>
      <c r="O14" s="88"/>
      <c r="P14" s="88"/>
      <c r="Q14" s="88"/>
      <c r="R14" s="88"/>
      <c r="S14" s="88"/>
      <c r="T14" s="88"/>
      <c r="U14" s="88"/>
      <c r="V14" s="88"/>
      <c r="W14" s="88"/>
      <c r="X14" s="88"/>
      <c r="Y14" s="88"/>
      <c r="Z14" s="88"/>
      <c r="AA14" s="88"/>
      <c r="AB14" s="88"/>
      <c r="AC14" s="88"/>
    </row>
    <row r="15" spans="3:29" ht="39.950000000000003" customHeight="1" x14ac:dyDescent="0.15">
      <c r="C15" s="171" t="s">
        <v>230</v>
      </c>
      <c r="D15" s="172">
        <v>43.1</v>
      </c>
      <c r="E15" s="172">
        <v>10.5</v>
      </c>
      <c r="F15" s="173">
        <v>364.2</v>
      </c>
      <c r="G15" s="173">
        <v>340.8</v>
      </c>
      <c r="H15" s="174">
        <v>1270.7</v>
      </c>
      <c r="I15" s="172">
        <v>42.9</v>
      </c>
      <c r="J15" s="172">
        <v>11.3</v>
      </c>
      <c r="K15" s="173">
        <v>379.4</v>
      </c>
      <c r="L15" s="173">
        <v>349.5</v>
      </c>
      <c r="M15" s="174">
        <v>1635.6</v>
      </c>
      <c r="N15" s="88"/>
      <c r="O15" s="88"/>
      <c r="P15" s="88"/>
      <c r="Q15" s="88"/>
      <c r="R15" s="88"/>
      <c r="S15" s="88"/>
      <c r="T15" s="88"/>
      <c r="U15" s="88"/>
      <c r="V15" s="88"/>
      <c r="W15" s="88"/>
      <c r="X15" s="88"/>
      <c r="Y15" s="88"/>
      <c r="Z15" s="88"/>
      <c r="AA15" s="88"/>
      <c r="AB15" s="88"/>
      <c r="AC15" s="88"/>
    </row>
    <row r="16" spans="3:29" ht="60" customHeight="1" x14ac:dyDescent="0.15">
      <c r="C16" s="171" t="s">
        <v>231</v>
      </c>
      <c r="D16" s="172">
        <v>43</v>
      </c>
      <c r="E16" s="172">
        <v>12</v>
      </c>
      <c r="F16" s="173">
        <v>427.6</v>
      </c>
      <c r="G16" s="173">
        <v>396.6</v>
      </c>
      <c r="H16" s="174">
        <v>1363.6</v>
      </c>
      <c r="I16" s="172">
        <v>43</v>
      </c>
      <c r="J16" s="172">
        <v>15.1</v>
      </c>
      <c r="K16" s="173">
        <v>489.5</v>
      </c>
      <c r="L16" s="173">
        <v>446.4</v>
      </c>
      <c r="M16" s="174">
        <v>1930.9</v>
      </c>
      <c r="N16" s="88"/>
      <c r="O16" s="88"/>
      <c r="P16" s="88"/>
      <c r="Q16" s="88"/>
      <c r="R16" s="88"/>
      <c r="S16" s="88"/>
      <c r="T16" s="88"/>
      <c r="U16" s="88"/>
      <c r="V16" s="88"/>
      <c r="W16" s="88"/>
      <c r="X16" s="88"/>
      <c r="Y16" s="88"/>
      <c r="Z16" s="88"/>
      <c r="AA16" s="88"/>
      <c r="AB16" s="88"/>
      <c r="AC16" s="88"/>
    </row>
    <row r="17" spans="3:29" ht="39.75" customHeight="1" x14ac:dyDescent="0.15">
      <c r="C17" s="171" t="s">
        <v>232</v>
      </c>
      <c r="D17" s="172">
        <v>43</v>
      </c>
      <c r="E17" s="172">
        <v>9.9</v>
      </c>
      <c r="F17" s="173">
        <v>284.60000000000002</v>
      </c>
      <c r="G17" s="173">
        <v>259.5</v>
      </c>
      <c r="H17" s="174">
        <v>336.9</v>
      </c>
      <c r="I17" s="172">
        <v>41.6</v>
      </c>
      <c r="J17" s="172">
        <v>10.3</v>
      </c>
      <c r="K17" s="173">
        <v>297.7</v>
      </c>
      <c r="L17" s="173">
        <v>267.60000000000002</v>
      </c>
      <c r="M17" s="174">
        <v>487.8</v>
      </c>
      <c r="N17" s="88"/>
      <c r="O17" s="88"/>
      <c r="P17" s="88"/>
      <c r="Q17" s="88"/>
      <c r="R17" s="88"/>
      <c r="S17" s="88"/>
      <c r="T17" s="88"/>
      <c r="U17" s="88"/>
      <c r="V17" s="88"/>
      <c r="W17" s="88"/>
      <c r="X17" s="88"/>
      <c r="Y17" s="88"/>
      <c r="Z17" s="88"/>
      <c r="AA17" s="88"/>
      <c r="AB17" s="88"/>
      <c r="AC17" s="88"/>
    </row>
    <row r="18" spans="3:29" ht="39.950000000000003" customHeight="1" x14ac:dyDescent="0.15">
      <c r="C18" s="171" t="s">
        <v>233</v>
      </c>
      <c r="D18" s="172">
        <v>42.7</v>
      </c>
      <c r="E18" s="172">
        <v>11</v>
      </c>
      <c r="F18" s="173">
        <v>296.10000000000002</v>
      </c>
      <c r="G18" s="173">
        <v>278.7</v>
      </c>
      <c r="H18" s="174">
        <v>445.9</v>
      </c>
      <c r="I18" s="172">
        <v>40.200000000000003</v>
      </c>
      <c r="J18" s="172">
        <v>11.3</v>
      </c>
      <c r="K18" s="173">
        <v>308.60000000000002</v>
      </c>
      <c r="L18" s="173">
        <v>285.7</v>
      </c>
      <c r="M18" s="174">
        <v>570.1</v>
      </c>
      <c r="N18" s="88"/>
      <c r="O18" s="88"/>
      <c r="P18" s="88"/>
      <c r="Q18" s="88"/>
      <c r="R18" s="88"/>
      <c r="S18" s="88"/>
      <c r="T18" s="88"/>
      <c r="U18" s="88"/>
      <c r="V18" s="88"/>
      <c r="W18" s="88"/>
      <c r="X18" s="88"/>
      <c r="Y18" s="88"/>
      <c r="Z18" s="88"/>
      <c r="AA18" s="88"/>
      <c r="AB18" s="88"/>
      <c r="AC18" s="88"/>
    </row>
    <row r="19" spans="3:29" ht="39.75" customHeight="1" x14ac:dyDescent="0.15">
      <c r="C19" s="171" t="s">
        <v>234</v>
      </c>
      <c r="D19" s="172">
        <v>44.4</v>
      </c>
      <c r="E19" s="172">
        <v>11.9</v>
      </c>
      <c r="F19" s="173">
        <v>390.2</v>
      </c>
      <c r="G19" s="173">
        <v>377.2</v>
      </c>
      <c r="H19" s="174">
        <v>1225.9000000000001</v>
      </c>
      <c r="I19" s="172">
        <v>45.4</v>
      </c>
      <c r="J19" s="172">
        <v>12.9</v>
      </c>
      <c r="K19" s="173">
        <v>466.4</v>
      </c>
      <c r="L19" s="173">
        <v>449.3</v>
      </c>
      <c r="M19" s="174">
        <v>1650.5</v>
      </c>
      <c r="N19" s="88"/>
      <c r="O19" s="88"/>
      <c r="P19" s="88"/>
      <c r="Q19" s="88"/>
      <c r="R19" s="88"/>
      <c r="S19" s="88"/>
      <c r="T19" s="88"/>
      <c r="U19" s="88"/>
      <c r="V19" s="88"/>
      <c r="W19" s="88"/>
      <c r="X19" s="88"/>
      <c r="Y19" s="88"/>
      <c r="Z19" s="88"/>
      <c r="AA19" s="88"/>
      <c r="AB19" s="88"/>
      <c r="AC19" s="88"/>
    </row>
    <row r="20" spans="3:29" ht="20.100000000000001" customHeight="1" x14ac:dyDescent="0.15">
      <c r="C20" s="171" t="s">
        <v>235</v>
      </c>
      <c r="D20" s="172">
        <v>43.5</v>
      </c>
      <c r="E20" s="172">
        <v>9.5</v>
      </c>
      <c r="F20" s="173">
        <v>319.7</v>
      </c>
      <c r="G20" s="173">
        <v>298</v>
      </c>
      <c r="H20" s="174">
        <v>717.2</v>
      </c>
      <c r="I20" s="172">
        <v>40.6</v>
      </c>
      <c r="J20" s="172">
        <v>9.6</v>
      </c>
      <c r="K20" s="173">
        <v>384.8</v>
      </c>
      <c r="L20" s="173">
        <v>342.5</v>
      </c>
      <c r="M20" s="174">
        <v>919.7</v>
      </c>
      <c r="N20" s="88"/>
      <c r="O20" s="88"/>
      <c r="P20" s="88"/>
      <c r="Q20" s="88"/>
      <c r="R20" s="88"/>
      <c r="S20" s="88"/>
      <c r="T20" s="88"/>
      <c r="U20" s="88"/>
      <c r="V20" s="88"/>
      <c r="W20" s="88"/>
      <c r="X20" s="88"/>
      <c r="Y20" s="88"/>
      <c r="Z20" s="88"/>
      <c r="AA20" s="88"/>
      <c r="AB20" s="88"/>
      <c r="AC20" s="88"/>
    </row>
    <row r="21" spans="3:29" ht="39.75" customHeight="1" x14ac:dyDescent="0.15">
      <c r="C21" s="171" t="s">
        <v>236</v>
      </c>
      <c r="D21" s="172">
        <v>44.6</v>
      </c>
      <c r="E21" s="172">
        <v>16.3</v>
      </c>
      <c r="F21" s="173">
        <v>320.10000000000002</v>
      </c>
      <c r="G21" s="173">
        <v>302</v>
      </c>
      <c r="H21" s="174">
        <v>997.1</v>
      </c>
      <c r="I21" s="172">
        <v>45.1</v>
      </c>
      <c r="J21" s="172">
        <v>16.3</v>
      </c>
      <c r="K21" s="173">
        <v>337.4</v>
      </c>
      <c r="L21" s="173">
        <v>314.8</v>
      </c>
      <c r="M21" s="174">
        <v>1014.6</v>
      </c>
      <c r="N21" s="88"/>
      <c r="O21" s="88"/>
      <c r="P21" s="88"/>
      <c r="Q21" s="88"/>
      <c r="R21" s="88"/>
      <c r="S21" s="88"/>
      <c r="T21" s="88"/>
      <c r="U21" s="88"/>
      <c r="V21" s="88"/>
      <c r="W21" s="88"/>
      <c r="X21" s="88"/>
      <c r="Y21" s="88"/>
      <c r="Z21" s="88"/>
      <c r="AA21" s="88"/>
      <c r="AB21" s="88"/>
      <c r="AC21" s="88"/>
    </row>
    <row r="22" spans="3:29" ht="60" customHeight="1" x14ac:dyDescent="0.15">
      <c r="C22" s="175" t="s">
        <v>237</v>
      </c>
      <c r="D22" s="176">
        <v>45.5</v>
      </c>
      <c r="E22" s="176">
        <v>9.5</v>
      </c>
      <c r="F22" s="177">
        <v>310.60000000000002</v>
      </c>
      <c r="G22" s="177">
        <v>285.7</v>
      </c>
      <c r="H22" s="178">
        <v>618.29999999999995</v>
      </c>
      <c r="I22" s="176">
        <v>44.2</v>
      </c>
      <c r="J22" s="176">
        <v>9.1999999999999993</v>
      </c>
      <c r="K22" s="177">
        <v>324.89999999999998</v>
      </c>
      <c r="L22" s="177">
        <v>298.3</v>
      </c>
      <c r="M22" s="178">
        <v>716.7</v>
      </c>
      <c r="N22" s="88"/>
      <c r="O22" s="88"/>
      <c r="P22" s="88"/>
      <c r="Q22" s="88"/>
      <c r="R22" s="88"/>
      <c r="S22" s="88"/>
      <c r="T22" s="88"/>
      <c r="U22" s="88"/>
      <c r="V22" s="88"/>
      <c r="W22" s="88"/>
      <c r="X22" s="88"/>
      <c r="Y22" s="88"/>
      <c r="Z22" s="88"/>
      <c r="AA22" s="88"/>
      <c r="AB22" s="88"/>
      <c r="AC22" s="88"/>
    </row>
    <row r="23" spans="3:29" ht="20.100000000000001" customHeight="1" x14ac:dyDescent="0.15">
      <c r="C23" s="341" t="s">
        <v>280</v>
      </c>
      <c r="D23" s="341"/>
      <c r="E23" s="341"/>
      <c r="F23" s="341"/>
      <c r="G23" s="341"/>
      <c r="H23" s="341"/>
      <c r="I23" s="341"/>
      <c r="J23" s="341"/>
      <c r="K23" s="341"/>
      <c r="L23" s="341"/>
      <c r="M23" s="341"/>
    </row>
    <row r="24" spans="3:29" ht="18.75" customHeight="1" x14ac:dyDescent="0.15">
      <c r="C24" s="96"/>
      <c r="D24" s="96"/>
      <c r="E24" s="96"/>
      <c r="F24" s="96"/>
      <c r="G24" s="96"/>
      <c r="H24" s="96"/>
      <c r="I24" s="96"/>
      <c r="J24" s="96"/>
      <c r="K24" s="96"/>
      <c r="L24" s="96"/>
      <c r="M24" s="96"/>
    </row>
    <row r="25" spans="3:29" ht="39.950000000000003" customHeight="1" x14ac:dyDescent="0.15">
      <c r="C25" s="199" t="s">
        <v>238</v>
      </c>
      <c r="D25" s="199"/>
      <c r="E25" s="199"/>
      <c r="F25" s="199"/>
      <c r="G25" s="199"/>
      <c r="H25" s="199"/>
      <c r="I25" s="199"/>
      <c r="J25" s="199"/>
      <c r="K25" s="199"/>
      <c r="L25" s="199"/>
      <c r="M25" s="199"/>
    </row>
    <row r="26" spans="3:29" ht="20.100000000000001" customHeight="1" x14ac:dyDescent="0.15">
      <c r="C26" s="332" t="s">
        <v>213</v>
      </c>
      <c r="D26" s="352" t="s">
        <v>239</v>
      </c>
      <c r="E26" s="353"/>
      <c r="F26" s="353"/>
      <c r="G26" s="353"/>
      <c r="H26" s="354"/>
      <c r="I26" s="352" t="s">
        <v>240</v>
      </c>
      <c r="J26" s="353"/>
      <c r="K26" s="353"/>
      <c r="L26" s="353"/>
      <c r="M26" s="355"/>
    </row>
    <row r="27" spans="3:29" ht="20.100000000000001" customHeight="1" x14ac:dyDescent="0.15">
      <c r="C27" s="333"/>
      <c r="D27" s="336" t="s">
        <v>216</v>
      </c>
      <c r="E27" s="342" t="s">
        <v>217</v>
      </c>
      <c r="F27" s="335" t="s">
        <v>218</v>
      </c>
      <c r="G27" s="328" t="s">
        <v>219</v>
      </c>
      <c r="H27" s="347" t="s">
        <v>220</v>
      </c>
      <c r="I27" s="338" t="s">
        <v>216</v>
      </c>
      <c r="J27" s="338" t="s">
        <v>217</v>
      </c>
      <c r="K27" s="328" t="s">
        <v>218</v>
      </c>
      <c r="L27" s="328" t="s">
        <v>219</v>
      </c>
      <c r="M27" s="330" t="s">
        <v>220</v>
      </c>
    </row>
    <row r="28" spans="3:29" ht="63.75" customHeight="1" x14ac:dyDescent="0.15">
      <c r="C28" s="334"/>
      <c r="D28" s="337"/>
      <c r="E28" s="343"/>
      <c r="F28" s="329"/>
      <c r="G28" s="329"/>
      <c r="H28" s="348"/>
      <c r="I28" s="337"/>
      <c r="J28" s="337"/>
      <c r="K28" s="329"/>
      <c r="L28" s="329"/>
      <c r="M28" s="331"/>
      <c r="O28" s="97"/>
    </row>
    <row r="29" spans="3:29" ht="20.100000000000001" customHeight="1" x14ac:dyDescent="0.15">
      <c r="C29" s="179" t="s">
        <v>221</v>
      </c>
      <c r="D29" s="180">
        <v>43.5</v>
      </c>
      <c r="E29" s="180">
        <v>12.4</v>
      </c>
      <c r="F29" s="181">
        <v>338.8</v>
      </c>
      <c r="G29" s="181">
        <v>311.39999999999998</v>
      </c>
      <c r="H29" s="182">
        <v>889.7</v>
      </c>
      <c r="I29" s="180">
        <v>45.7</v>
      </c>
      <c r="J29" s="180">
        <v>11.3</v>
      </c>
      <c r="K29" s="181">
        <v>314</v>
      </c>
      <c r="L29" s="181">
        <v>294</v>
      </c>
      <c r="M29" s="182">
        <v>605.4</v>
      </c>
    </row>
    <row r="30" spans="3:29" ht="39.950000000000003" customHeight="1" x14ac:dyDescent="0.15">
      <c r="C30" s="171" t="s">
        <v>222</v>
      </c>
      <c r="D30" s="172">
        <v>44.1</v>
      </c>
      <c r="E30" s="172">
        <v>16.8</v>
      </c>
      <c r="F30" s="173">
        <v>466.6</v>
      </c>
      <c r="G30" s="173">
        <v>436.7</v>
      </c>
      <c r="H30" s="174">
        <v>1935.7</v>
      </c>
      <c r="I30" s="172">
        <v>51.9</v>
      </c>
      <c r="J30" s="172">
        <v>13.1</v>
      </c>
      <c r="K30" s="173">
        <v>313.5</v>
      </c>
      <c r="L30" s="173">
        <v>286.2</v>
      </c>
      <c r="M30" s="174">
        <v>654.6</v>
      </c>
    </row>
    <row r="31" spans="3:29" ht="20.100000000000001" customHeight="1" x14ac:dyDescent="0.15">
      <c r="C31" s="171" t="s">
        <v>223</v>
      </c>
      <c r="D31" s="172">
        <v>43.3</v>
      </c>
      <c r="E31" s="172">
        <v>14</v>
      </c>
      <c r="F31" s="173">
        <v>391.9</v>
      </c>
      <c r="G31" s="173">
        <v>353.4</v>
      </c>
      <c r="H31" s="174">
        <v>1284.2</v>
      </c>
      <c r="I31" s="172">
        <v>46.3</v>
      </c>
      <c r="J31" s="172">
        <v>12.4</v>
      </c>
      <c r="K31" s="173">
        <v>343.6</v>
      </c>
      <c r="L31" s="173">
        <v>321.39999999999998</v>
      </c>
      <c r="M31" s="174">
        <v>678.4</v>
      </c>
    </row>
    <row r="32" spans="3:29" ht="20.100000000000001" customHeight="1" x14ac:dyDescent="0.15">
      <c r="C32" s="171" t="s">
        <v>224</v>
      </c>
      <c r="D32" s="172">
        <v>43</v>
      </c>
      <c r="E32" s="172">
        <v>14.8</v>
      </c>
      <c r="F32" s="173">
        <v>327.7</v>
      </c>
      <c r="G32" s="173">
        <v>295.10000000000002</v>
      </c>
      <c r="H32" s="174">
        <v>1018.9</v>
      </c>
      <c r="I32" s="172">
        <v>45.8</v>
      </c>
      <c r="J32" s="172">
        <v>13</v>
      </c>
      <c r="K32" s="173">
        <v>294.7</v>
      </c>
      <c r="L32" s="173">
        <v>273.60000000000002</v>
      </c>
      <c r="M32" s="174">
        <v>594.70000000000005</v>
      </c>
    </row>
    <row r="33" spans="3:14" ht="39.950000000000003" customHeight="1" x14ac:dyDescent="0.15">
      <c r="C33" s="171" t="s">
        <v>225</v>
      </c>
      <c r="D33" s="172">
        <v>44.5</v>
      </c>
      <c r="E33" s="172">
        <v>15.3</v>
      </c>
      <c r="F33" s="173">
        <v>385.8</v>
      </c>
      <c r="G33" s="173">
        <v>356.3</v>
      </c>
      <c r="H33" s="174">
        <v>1402</v>
      </c>
      <c r="I33" s="172">
        <v>45.3</v>
      </c>
      <c r="J33" s="172">
        <v>17.100000000000001</v>
      </c>
      <c r="K33" s="173">
        <v>378.8</v>
      </c>
      <c r="L33" s="173">
        <v>354.6</v>
      </c>
      <c r="M33" s="174">
        <v>1187</v>
      </c>
    </row>
    <row r="34" spans="3:14" ht="20.100000000000001" customHeight="1" x14ac:dyDescent="0.15">
      <c r="C34" s="171" t="s">
        <v>226</v>
      </c>
      <c r="D34" s="172">
        <v>39.700000000000003</v>
      </c>
      <c r="E34" s="172">
        <v>11.6</v>
      </c>
      <c r="F34" s="173">
        <v>404.2</v>
      </c>
      <c r="G34" s="173">
        <v>374.1</v>
      </c>
      <c r="H34" s="174">
        <v>1127.4000000000001</v>
      </c>
      <c r="I34" s="172">
        <v>42.3</v>
      </c>
      <c r="J34" s="172">
        <v>10.7</v>
      </c>
      <c r="K34" s="173">
        <v>374.4</v>
      </c>
      <c r="L34" s="173">
        <v>359.8</v>
      </c>
      <c r="M34" s="174">
        <v>609.4</v>
      </c>
    </row>
    <row r="35" spans="3:14" ht="20.100000000000001" customHeight="1" x14ac:dyDescent="0.15">
      <c r="C35" s="171" t="s">
        <v>227</v>
      </c>
      <c r="D35" s="172">
        <v>47.8</v>
      </c>
      <c r="E35" s="172">
        <v>12.7</v>
      </c>
      <c r="F35" s="173">
        <v>344.1</v>
      </c>
      <c r="G35" s="173">
        <v>289.39999999999998</v>
      </c>
      <c r="H35" s="174">
        <v>592.5</v>
      </c>
      <c r="I35" s="172">
        <v>51.4</v>
      </c>
      <c r="J35" s="172">
        <v>11.5</v>
      </c>
      <c r="K35" s="173">
        <v>327.60000000000002</v>
      </c>
      <c r="L35" s="173">
        <v>279.2</v>
      </c>
      <c r="M35" s="174">
        <v>300.5</v>
      </c>
    </row>
    <row r="36" spans="3:14" ht="20.100000000000001" customHeight="1" x14ac:dyDescent="0.15">
      <c r="C36" s="171" t="s">
        <v>228</v>
      </c>
      <c r="D36" s="172">
        <v>42.4</v>
      </c>
      <c r="E36" s="172">
        <v>13.5</v>
      </c>
      <c r="F36" s="173">
        <v>350.4</v>
      </c>
      <c r="G36" s="173">
        <v>329</v>
      </c>
      <c r="H36" s="174">
        <v>999.9</v>
      </c>
      <c r="I36" s="172">
        <v>44.7</v>
      </c>
      <c r="J36" s="172">
        <v>12.3</v>
      </c>
      <c r="K36" s="173">
        <v>311.7</v>
      </c>
      <c r="L36" s="173">
        <v>297.8</v>
      </c>
      <c r="M36" s="174">
        <v>640.29999999999995</v>
      </c>
    </row>
    <row r="37" spans="3:14" ht="20.100000000000001" customHeight="1" x14ac:dyDescent="0.15">
      <c r="C37" s="171" t="s">
        <v>229</v>
      </c>
      <c r="D37" s="172">
        <v>42.2</v>
      </c>
      <c r="E37" s="172">
        <v>13.9</v>
      </c>
      <c r="F37" s="173">
        <v>407.9</v>
      </c>
      <c r="G37" s="173">
        <v>386.3</v>
      </c>
      <c r="H37" s="174">
        <v>1295.4000000000001</v>
      </c>
      <c r="I37" s="172">
        <v>45.2</v>
      </c>
      <c r="J37" s="172">
        <v>12.1</v>
      </c>
      <c r="K37" s="173">
        <v>427</v>
      </c>
      <c r="L37" s="173">
        <v>410</v>
      </c>
      <c r="M37" s="174">
        <v>1554.1</v>
      </c>
    </row>
    <row r="38" spans="3:14" ht="39.950000000000003" customHeight="1" x14ac:dyDescent="0.15">
      <c r="C38" s="171" t="s">
        <v>230</v>
      </c>
      <c r="D38" s="172">
        <v>42.2</v>
      </c>
      <c r="E38" s="172">
        <v>10.7</v>
      </c>
      <c r="F38" s="173">
        <v>375.8</v>
      </c>
      <c r="G38" s="173">
        <v>348.7</v>
      </c>
      <c r="H38" s="174">
        <v>1083.8</v>
      </c>
      <c r="I38" s="172">
        <v>44.3</v>
      </c>
      <c r="J38" s="172">
        <v>9.4</v>
      </c>
      <c r="K38" s="173">
        <v>336.1</v>
      </c>
      <c r="L38" s="173">
        <v>323.3</v>
      </c>
      <c r="M38" s="174">
        <v>1064.4000000000001</v>
      </c>
      <c r="N38" s="91">
        <v>12628</v>
      </c>
    </row>
    <row r="39" spans="3:14" ht="60" customHeight="1" x14ac:dyDescent="0.15">
      <c r="C39" s="171" t="s">
        <v>231</v>
      </c>
      <c r="D39" s="172">
        <v>42.3</v>
      </c>
      <c r="E39" s="172">
        <v>11.5</v>
      </c>
      <c r="F39" s="173">
        <v>408.5</v>
      </c>
      <c r="G39" s="173">
        <v>379.1</v>
      </c>
      <c r="H39" s="174">
        <v>1347.5</v>
      </c>
      <c r="I39" s="172">
        <v>43.6</v>
      </c>
      <c r="J39" s="172">
        <v>9.6999999999999993</v>
      </c>
      <c r="K39" s="173">
        <v>387.7</v>
      </c>
      <c r="L39" s="173">
        <v>366.3</v>
      </c>
      <c r="M39" s="174">
        <v>869.7</v>
      </c>
    </row>
    <row r="40" spans="3:14" ht="39.950000000000003" customHeight="1" x14ac:dyDescent="0.15">
      <c r="C40" s="171" t="s">
        <v>232</v>
      </c>
      <c r="D40" s="172">
        <v>42.1</v>
      </c>
      <c r="E40" s="172">
        <v>9.8000000000000007</v>
      </c>
      <c r="F40" s="173">
        <v>284.7</v>
      </c>
      <c r="G40" s="173">
        <v>258</v>
      </c>
      <c r="H40" s="174">
        <v>326.60000000000002</v>
      </c>
      <c r="I40" s="172">
        <v>45.2</v>
      </c>
      <c r="J40" s="172">
        <v>9.6</v>
      </c>
      <c r="K40" s="173">
        <v>270.2</v>
      </c>
      <c r="L40" s="173">
        <v>252</v>
      </c>
      <c r="M40" s="174">
        <v>179.9</v>
      </c>
    </row>
    <row r="41" spans="3:14" ht="39.950000000000003" customHeight="1" x14ac:dyDescent="0.15">
      <c r="C41" s="171" t="s">
        <v>233</v>
      </c>
      <c r="D41" s="172">
        <v>43</v>
      </c>
      <c r="E41" s="172">
        <v>11.3</v>
      </c>
      <c r="F41" s="173">
        <v>294</v>
      </c>
      <c r="G41" s="173">
        <v>277.39999999999998</v>
      </c>
      <c r="H41" s="174">
        <v>438.4</v>
      </c>
      <c r="I41" s="172">
        <v>44.5</v>
      </c>
      <c r="J41" s="172">
        <v>10.6</v>
      </c>
      <c r="K41" s="173">
        <v>288.5</v>
      </c>
      <c r="L41" s="173">
        <v>274.5</v>
      </c>
      <c r="M41" s="174">
        <v>356</v>
      </c>
    </row>
    <row r="42" spans="3:14" ht="39.75" customHeight="1" x14ac:dyDescent="0.15">
      <c r="C42" s="171" t="s">
        <v>234</v>
      </c>
      <c r="D42" s="172">
        <v>45.4</v>
      </c>
      <c r="E42" s="172">
        <v>12</v>
      </c>
      <c r="F42" s="173">
        <v>397.8</v>
      </c>
      <c r="G42" s="173">
        <v>387</v>
      </c>
      <c r="H42" s="174">
        <v>1237</v>
      </c>
      <c r="I42" s="172">
        <v>42.1</v>
      </c>
      <c r="J42" s="172">
        <v>10.5</v>
      </c>
      <c r="K42" s="173">
        <v>297.2</v>
      </c>
      <c r="L42" s="173">
        <v>286.3</v>
      </c>
      <c r="M42" s="174">
        <v>743</v>
      </c>
    </row>
    <row r="43" spans="3:14" ht="20.100000000000001" customHeight="1" x14ac:dyDescent="0.15">
      <c r="C43" s="171" t="s">
        <v>235</v>
      </c>
      <c r="D43" s="172">
        <v>43.8</v>
      </c>
      <c r="E43" s="172">
        <v>9.9</v>
      </c>
      <c r="F43" s="173">
        <v>312.3</v>
      </c>
      <c r="G43" s="173">
        <v>294.2</v>
      </c>
      <c r="H43" s="174">
        <v>688.8</v>
      </c>
      <c r="I43" s="172">
        <v>44.9</v>
      </c>
      <c r="J43" s="172">
        <v>8.6999999999999993</v>
      </c>
      <c r="K43" s="173">
        <v>286.39999999999998</v>
      </c>
      <c r="L43" s="173">
        <v>273.39999999999998</v>
      </c>
      <c r="M43" s="174">
        <v>622.29999999999995</v>
      </c>
    </row>
    <row r="44" spans="3:14" ht="39.75" customHeight="1" x14ac:dyDescent="0.15">
      <c r="C44" s="171" t="s">
        <v>236</v>
      </c>
      <c r="D44" s="172">
        <v>43.3</v>
      </c>
      <c r="E44" s="172">
        <v>16.5</v>
      </c>
      <c r="F44" s="173">
        <v>288.7</v>
      </c>
      <c r="G44" s="173">
        <v>280.39999999999998</v>
      </c>
      <c r="H44" s="174">
        <v>935.9</v>
      </c>
      <c r="I44" s="172">
        <v>44.7</v>
      </c>
      <c r="J44" s="172">
        <v>15.6</v>
      </c>
      <c r="K44" s="173">
        <v>282.60000000000002</v>
      </c>
      <c r="L44" s="173">
        <v>267.5</v>
      </c>
      <c r="M44" s="174">
        <v>1102.4000000000001</v>
      </c>
    </row>
    <row r="45" spans="3:14" ht="60" customHeight="1" x14ac:dyDescent="0.15">
      <c r="C45" s="175" t="s">
        <v>237</v>
      </c>
      <c r="D45" s="176">
        <v>45.8</v>
      </c>
      <c r="E45" s="176">
        <v>9.4</v>
      </c>
      <c r="F45" s="177">
        <v>298.39999999999998</v>
      </c>
      <c r="G45" s="177">
        <v>272.7</v>
      </c>
      <c r="H45" s="178">
        <v>556</v>
      </c>
      <c r="I45" s="176">
        <v>47.5</v>
      </c>
      <c r="J45" s="176">
        <v>10.3</v>
      </c>
      <c r="K45" s="177">
        <v>299.7</v>
      </c>
      <c r="L45" s="177">
        <v>279.3</v>
      </c>
      <c r="M45" s="178">
        <v>512.79999999999995</v>
      </c>
    </row>
    <row r="46" spans="3:14" ht="20.100000000000001" customHeight="1" x14ac:dyDescent="0.15">
      <c r="C46" s="341" t="s">
        <v>280</v>
      </c>
      <c r="D46" s="341"/>
      <c r="E46" s="341"/>
      <c r="F46" s="341"/>
      <c r="G46" s="341"/>
      <c r="H46" s="341"/>
      <c r="I46" s="341"/>
      <c r="J46" s="341"/>
      <c r="K46" s="341"/>
      <c r="L46" s="341"/>
      <c r="M46" s="341"/>
    </row>
  </sheetData>
  <mergeCells count="30">
    <mergeCell ref="C46:M46"/>
    <mergeCell ref="D4:D5"/>
    <mergeCell ref="E4:E5"/>
    <mergeCell ref="F4:F5"/>
    <mergeCell ref="K4:K5"/>
    <mergeCell ref="C23:M23"/>
    <mergeCell ref="E27:E28"/>
    <mergeCell ref="H4:H5"/>
    <mergeCell ref="I4:I5"/>
    <mergeCell ref="J4:J5"/>
    <mergeCell ref="C3:C5"/>
    <mergeCell ref="H27:H28"/>
    <mergeCell ref="D3:H3"/>
    <mergeCell ref="I3:M3"/>
    <mergeCell ref="D26:H26"/>
    <mergeCell ref="I26:M26"/>
    <mergeCell ref="C2:M2"/>
    <mergeCell ref="K27:K28"/>
    <mergeCell ref="M27:M28"/>
    <mergeCell ref="C26:C28"/>
    <mergeCell ref="F27:F28"/>
    <mergeCell ref="C25:M25"/>
    <mergeCell ref="D27:D28"/>
    <mergeCell ref="I27:I28"/>
    <mergeCell ref="J27:J28"/>
    <mergeCell ref="M4:M5"/>
    <mergeCell ref="G4:G5"/>
    <mergeCell ref="G27:G28"/>
    <mergeCell ref="L4:L5"/>
    <mergeCell ref="L27:L28"/>
  </mergeCells>
  <phoneticPr fontId="2"/>
  <pageMargins left="0.7" right="0.7" top="0.75" bottom="0.75" header="0.3" footer="0.3"/>
  <pageSetup paperSize="9"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0" tint="-0.14999847407452621"/>
  </sheetPr>
  <dimension ref="B2:D32"/>
  <sheetViews>
    <sheetView tabSelected="1" zoomScaleNormal="100" workbookViewId="0">
      <selection activeCell="F5" sqref="F5"/>
    </sheetView>
  </sheetViews>
  <sheetFormatPr defaultColWidth="9" defaultRowHeight="15.75" customHeight="1" x14ac:dyDescent="0.15"/>
  <cols>
    <col min="1" max="1" width="9" style="8"/>
    <col min="2" max="2" width="12.125" style="8" customWidth="1"/>
    <col min="3" max="3" width="60.375" style="8" customWidth="1"/>
    <col min="4" max="16384" width="9" style="8"/>
  </cols>
  <sheetData>
    <row r="2" spans="2:4" ht="22.5" customHeight="1" x14ac:dyDescent="0.15">
      <c r="B2" s="356" t="s">
        <v>241</v>
      </c>
      <c r="C2" s="357"/>
    </row>
    <row r="3" spans="2:4" ht="22.5" customHeight="1" x14ac:dyDescent="0.15">
      <c r="B3" s="53" t="s">
        <v>242</v>
      </c>
      <c r="C3" s="55" t="s">
        <v>243</v>
      </c>
    </row>
    <row r="4" spans="2:4" ht="67.5" customHeight="1" x14ac:dyDescent="0.15">
      <c r="B4" s="5" t="s">
        <v>244</v>
      </c>
      <c r="C4" s="50" t="s">
        <v>245</v>
      </c>
    </row>
    <row r="5" spans="2:4" ht="135" customHeight="1" x14ac:dyDescent="0.15">
      <c r="B5" s="5" t="s">
        <v>246</v>
      </c>
      <c r="C5" s="50" t="s">
        <v>247</v>
      </c>
    </row>
    <row r="6" spans="2:4" ht="22.5" customHeight="1" x14ac:dyDescent="0.15">
      <c r="B6" s="5" t="s">
        <v>248</v>
      </c>
      <c r="C6" s="56" t="s">
        <v>249</v>
      </c>
    </row>
    <row r="7" spans="2:4" ht="22.5" customHeight="1" x14ac:dyDescent="0.15">
      <c r="B7" s="5" t="s">
        <v>250</v>
      </c>
      <c r="C7" s="56" t="s">
        <v>251</v>
      </c>
    </row>
    <row r="8" spans="2:4" ht="22.5" customHeight="1" x14ac:dyDescent="0.15">
      <c r="B8" s="5" t="s">
        <v>252</v>
      </c>
      <c r="C8" s="183" t="s">
        <v>253</v>
      </c>
    </row>
    <row r="9" spans="2:4" ht="18" customHeight="1" x14ac:dyDescent="0.15">
      <c r="B9" s="6"/>
    </row>
    <row r="10" spans="2:4" ht="22.5" customHeight="1" x14ac:dyDescent="0.15">
      <c r="B10" s="356" t="s">
        <v>254</v>
      </c>
      <c r="C10" s="357"/>
      <c r="D10" s="18"/>
    </row>
    <row r="11" spans="2:4" ht="22.5" customHeight="1" x14ac:dyDescent="0.15">
      <c r="B11" s="5" t="s">
        <v>242</v>
      </c>
      <c r="C11" s="56" t="s">
        <v>243</v>
      </c>
    </row>
    <row r="12" spans="2:4" ht="67.5" customHeight="1" x14ac:dyDescent="0.15">
      <c r="B12" s="5" t="s">
        <v>244</v>
      </c>
      <c r="C12" s="50" t="s">
        <v>255</v>
      </c>
    </row>
    <row r="13" spans="2:4" ht="90" customHeight="1" x14ac:dyDescent="0.15">
      <c r="B13" s="5" t="s">
        <v>246</v>
      </c>
      <c r="C13" s="50" t="s">
        <v>256</v>
      </c>
    </row>
    <row r="14" spans="2:4" ht="22.5" customHeight="1" x14ac:dyDescent="0.15">
      <c r="B14" s="5" t="s">
        <v>248</v>
      </c>
      <c r="C14" s="56" t="s">
        <v>249</v>
      </c>
    </row>
    <row r="15" spans="2:4" ht="22.5" customHeight="1" x14ac:dyDescent="0.15">
      <c r="B15" s="5" t="s">
        <v>250</v>
      </c>
      <c r="C15" s="56" t="s">
        <v>257</v>
      </c>
    </row>
    <row r="16" spans="2:4" ht="22.5" customHeight="1" x14ac:dyDescent="0.15">
      <c r="B16" s="5" t="s">
        <v>252</v>
      </c>
      <c r="C16" s="183" t="s">
        <v>258</v>
      </c>
    </row>
    <row r="17" spans="2:3" ht="18" customHeight="1" x14ac:dyDescent="0.15">
      <c r="B17" s="6"/>
    </row>
    <row r="18" spans="2:3" ht="22.5" customHeight="1" x14ac:dyDescent="0.15">
      <c r="B18" s="358" t="s">
        <v>259</v>
      </c>
      <c r="C18" s="359"/>
    </row>
    <row r="19" spans="2:3" ht="22.5" customHeight="1" x14ac:dyDescent="0.15">
      <c r="B19" s="53" t="s">
        <v>242</v>
      </c>
      <c r="C19" s="55" t="s">
        <v>260</v>
      </c>
    </row>
    <row r="20" spans="2:3" ht="67.5" customHeight="1" x14ac:dyDescent="0.15">
      <c r="B20" s="5" t="s">
        <v>244</v>
      </c>
      <c r="C20" s="50" t="s">
        <v>261</v>
      </c>
    </row>
    <row r="21" spans="2:3" ht="45" customHeight="1" x14ac:dyDescent="0.15">
      <c r="B21" s="5" t="s">
        <v>246</v>
      </c>
      <c r="C21" s="50" t="s">
        <v>262</v>
      </c>
    </row>
    <row r="22" spans="2:3" ht="22.5" customHeight="1" x14ac:dyDescent="0.15">
      <c r="B22" s="5" t="s">
        <v>248</v>
      </c>
      <c r="C22" s="56" t="s">
        <v>249</v>
      </c>
    </row>
    <row r="23" spans="2:3" ht="22.5" customHeight="1" x14ac:dyDescent="0.15">
      <c r="B23" s="5" t="s">
        <v>250</v>
      </c>
      <c r="C23" s="56" t="s">
        <v>263</v>
      </c>
    </row>
    <row r="24" spans="2:3" ht="22.5" customHeight="1" x14ac:dyDescent="0.15">
      <c r="B24" s="5" t="s">
        <v>252</v>
      </c>
      <c r="C24" s="183" t="s">
        <v>264</v>
      </c>
    </row>
    <row r="25" spans="2:3" ht="18" customHeight="1" x14ac:dyDescent="0.15">
      <c r="B25" s="6"/>
      <c r="C25" s="57"/>
    </row>
    <row r="26" spans="2:3" ht="22.5" customHeight="1" x14ac:dyDescent="0.15">
      <c r="B26" s="356" t="s">
        <v>265</v>
      </c>
      <c r="C26" s="357"/>
    </row>
    <row r="27" spans="2:3" ht="22.5" customHeight="1" x14ac:dyDescent="0.15">
      <c r="B27" s="53" t="s">
        <v>242</v>
      </c>
      <c r="C27" s="55" t="s">
        <v>266</v>
      </c>
    </row>
    <row r="28" spans="2:3" ht="112.5" customHeight="1" x14ac:dyDescent="0.15">
      <c r="B28" s="5" t="s">
        <v>244</v>
      </c>
      <c r="C28" s="50" t="s">
        <v>267</v>
      </c>
    </row>
    <row r="29" spans="2:3" ht="45" customHeight="1" x14ac:dyDescent="0.15">
      <c r="B29" s="5" t="s">
        <v>246</v>
      </c>
      <c r="C29" s="50" t="s">
        <v>268</v>
      </c>
    </row>
    <row r="30" spans="2:3" ht="22.5" customHeight="1" x14ac:dyDescent="0.15">
      <c r="B30" s="5" t="s">
        <v>248</v>
      </c>
      <c r="C30" s="56" t="s">
        <v>249</v>
      </c>
    </row>
    <row r="31" spans="2:3" ht="22.5" customHeight="1" x14ac:dyDescent="0.15">
      <c r="B31" s="5" t="s">
        <v>250</v>
      </c>
      <c r="C31" s="56" t="s">
        <v>269</v>
      </c>
    </row>
    <row r="32" spans="2:3" ht="22.5" customHeight="1" x14ac:dyDescent="0.15">
      <c r="B32" s="5" t="s">
        <v>252</v>
      </c>
      <c r="C32" s="183" t="s">
        <v>270</v>
      </c>
    </row>
  </sheetData>
  <mergeCells count="4">
    <mergeCell ref="B2:C2"/>
    <mergeCell ref="B18:C18"/>
    <mergeCell ref="B26:C26"/>
    <mergeCell ref="B10:C10"/>
  </mergeCells>
  <phoneticPr fontId="2"/>
  <hyperlinks>
    <hyperlink ref="C8" r:id="rId1" xr:uid="{A97B645A-EA03-4205-990D-07183F8D294D}"/>
    <hyperlink ref="C16" r:id="rId2" xr:uid="{F5F9F917-6738-4809-AD7D-C96131B51D43}"/>
    <hyperlink ref="C24" r:id="rId3" xr:uid="{3A5BB891-FE83-4E92-A04B-71BDBFD346E7}"/>
    <hyperlink ref="C32" r:id="rId4" xr:uid="{D3F51D2D-468B-497F-9575-E19FBE602A7A}"/>
  </hyperlinks>
  <pageMargins left="0.7" right="0.7" top="0.75" bottom="0.75" header="0.3" footer="0.3"/>
  <pageSetup paperSize="9" orientation="portrait" verticalDpi="3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1</vt:lpstr>
      <vt:lpstr>2</vt:lpstr>
      <vt:lpstr>3</vt:lpstr>
      <vt:lpstr>4</vt:lpstr>
      <vt:lpstr>5</vt:lpstr>
      <vt:lpstr>6</vt:lpstr>
      <vt:lpstr>7</vt:lpstr>
      <vt:lpstr>インデックス</vt:lpstr>
      <vt:lpstr>'1'!Print_Area</vt:lpstr>
    </vt:vector>
  </TitlesOfParts>
  <Manager/>
  <Company>(株)トーカイ</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officeuser02</cp:lastModifiedBy>
  <cp:revision/>
  <dcterms:created xsi:type="dcterms:W3CDTF">2011-05-19T09:18:45Z</dcterms:created>
  <dcterms:modified xsi:type="dcterms:W3CDTF">2024-10-01T01:19:13Z</dcterms:modified>
  <cp:category/>
  <cp:contentStatus/>
</cp:coreProperties>
</file>