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UTOU\Downloads\"/>
    </mc:Choice>
  </mc:AlternateContent>
  <xr:revisionPtr revIDLastSave="0" documentId="13_ncr:1_{92709EAD-7917-4721-AD27-7CF29955F0BA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WS4" sheetId="18" r:id="rId1"/>
    <sheet name="3（Kalep掲載用）投資評価の例 (回収期間)" sheetId="6" state="hidden" r:id="rId2"/>
    <sheet name="4（Kalep掲載用）投資評価の例 (投資利益率法) " sheetId="7" state="hidden" r:id="rId3"/>
    <sheet name="（初稿）3（DL対応）投資評価の例 (回収期間) (2)" sheetId="10" state="hidden" r:id="rId4"/>
    <sheet name="（初稿）4（DL対応投資評価の例 (投資利益率法) (2)" sheetId="11" state="hidden" r:id="rId5"/>
    <sheet name="投資評価の例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  <c r="C15" i="18"/>
  <c r="C14" i="18"/>
  <c r="D14" i="18" s="1"/>
  <c r="E14" i="18" s="1"/>
  <c r="I13" i="18"/>
  <c r="C10" i="18"/>
  <c r="C9" i="18"/>
  <c r="D9" i="18" s="1"/>
  <c r="E9" i="18" s="1"/>
  <c r="I8" i="18"/>
  <c r="C4" i="18"/>
  <c r="D4" i="18" s="1"/>
  <c r="E4" i="18" s="1"/>
  <c r="I3" i="18"/>
  <c r="F4" i="18" l="1"/>
  <c r="F9" i="18"/>
  <c r="F14" i="18"/>
  <c r="G14" i="18" l="1"/>
  <c r="G9" i="18"/>
  <c r="G4" i="18"/>
  <c r="H4" i="18" l="1"/>
  <c r="H9" i="18"/>
  <c r="H14" i="18"/>
  <c r="C6" i="7" l="1"/>
  <c r="D16" i="11"/>
  <c r="E16" i="11" s="1"/>
  <c r="C16" i="11"/>
  <c r="I15" i="11"/>
  <c r="C18" i="11" s="1"/>
  <c r="C12" i="11"/>
  <c r="C10" i="11"/>
  <c r="D10" i="11" s="1"/>
  <c r="E10" i="11" s="1"/>
  <c r="I9" i="11"/>
  <c r="C6" i="11"/>
  <c r="C4" i="11"/>
  <c r="D4" i="11" s="1"/>
  <c r="E4" i="11" s="1"/>
  <c r="I3" i="11"/>
  <c r="D16" i="6"/>
  <c r="E16" i="6" s="1"/>
  <c r="F16" i="6" s="1"/>
  <c r="J15" i="6"/>
  <c r="D11" i="6"/>
  <c r="E11" i="6" s="1"/>
  <c r="F11" i="6" s="1"/>
  <c r="J10" i="6"/>
  <c r="C14" i="10"/>
  <c r="D14" i="10" s="1"/>
  <c r="E14" i="10" s="1"/>
  <c r="I13" i="10"/>
  <c r="C9" i="10"/>
  <c r="D9" i="10" s="1"/>
  <c r="E9" i="10" s="1"/>
  <c r="I8" i="10"/>
  <c r="C4" i="10"/>
  <c r="D4" i="10" s="1"/>
  <c r="E4" i="10" s="1"/>
  <c r="I3" i="10"/>
  <c r="D5" i="11" l="1"/>
  <c r="F4" i="11"/>
  <c r="D11" i="11"/>
  <c r="F10" i="11"/>
  <c r="D17" i="11"/>
  <c r="F16" i="11"/>
  <c r="E12" i="6"/>
  <c r="G11" i="6"/>
  <c r="E17" i="6"/>
  <c r="G16" i="6"/>
  <c r="D10" i="10"/>
  <c r="F9" i="10"/>
  <c r="D5" i="10"/>
  <c r="F4" i="10"/>
  <c r="D15" i="10"/>
  <c r="F14" i="10"/>
  <c r="E17" i="11" l="1"/>
  <c r="G16" i="11"/>
  <c r="E5" i="11"/>
  <c r="G4" i="11"/>
  <c r="E11" i="11"/>
  <c r="G10" i="11"/>
  <c r="F17" i="6"/>
  <c r="H16" i="6"/>
  <c r="F12" i="6"/>
  <c r="H11" i="6"/>
  <c r="E15" i="10"/>
  <c r="G14" i="10"/>
  <c r="G4" i="10"/>
  <c r="E5" i="10"/>
  <c r="E10" i="10"/>
  <c r="G9" i="10"/>
  <c r="F11" i="11" l="1"/>
  <c r="H10" i="11"/>
  <c r="F5" i="11"/>
  <c r="H4" i="11"/>
  <c r="H16" i="11"/>
  <c r="F17" i="11"/>
  <c r="G12" i="6"/>
  <c r="I11" i="6"/>
  <c r="G17" i="6"/>
  <c r="I16" i="6"/>
  <c r="H4" i="10"/>
  <c r="F5" i="10"/>
  <c r="F10" i="10"/>
  <c r="H9" i="10"/>
  <c r="H14" i="10"/>
  <c r="F15" i="10"/>
  <c r="G5" i="11" l="1"/>
  <c r="H5" i="11" s="1"/>
  <c r="G17" i="11"/>
  <c r="G11" i="11"/>
  <c r="H11" i="11" s="1"/>
  <c r="I11" i="11" s="1"/>
  <c r="H17" i="6"/>
  <c r="H12" i="6"/>
  <c r="I12" i="6" s="1"/>
  <c r="G15" i="10"/>
  <c r="G10" i="10"/>
  <c r="G5" i="10"/>
  <c r="H5" i="10" s="1"/>
  <c r="I5" i="10" s="1"/>
  <c r="H17" i="11" l="1"/>
  <c r="I17" i="11" s="1"/>
  <c r="I5" i="11"/>
  <c r="J12" i="6"/>
  <c r="I17" i="6"/>
  <c r="J17" i="6" s="1"/>
  <c r="H15" i="10"/>
  <c r="I15" i="10" s="1"/>
  <c r="H10" i="10"/>
  <c r="I10" i="10" s="1"/>
  <c r="C18" i="7" l="1"/>
  <c r="D18" i="7" s="1"/>
  <c r="E18" i="7" s="1"/>
  <c r="I17" i="7"/>
  <c r="C20" i="7" s="1"/>
  <c r="C12" i="7"/>
  <c r="D12" i="7" s="1"/>
  <c r="E12" i="7" s="1"/>
  <c r="I11" i="7"/>
  <c r="C14" i="7" s="1"/>
  <c r="C4" i="7"/>
  <c r="D4" i="7" s="1"/>
  <c r="E4" i="7" s="1"/>
  <c r="I3" i="7"/>
  <c r="D4" i="6"/>
  <c r="E4" i="6" s="1"/>
  <c r="F4" i="6" s="1"/>
  <c r="E5" i="6" s="1"/>
  <c r="F4" i="7" l="1"/>
  <c r="D5" i="7"/>
  <c r="D13" i="7"/>
  <c r="F12" i="7"/>
  <c r="F18" i="7"/>
  <c r="D19" i="7"/>
  <c r="G4" i="6"/>
  <c r="F5" i="6" s="1"/>
  <c r="E19" i="7" l="1"/>
  <c r="G18" i="7"/>
  <c r="E13" i="7"/>
  <c r="G12" i="7"/>
  <c r="G4" i="7"/>
  <c r="E5" i="7"/>
  <c r="H4" i="6"/>
  <c r="G5" i="6" s="1"/>
  <c r="H4" i="7" l="1"/>
  <c r="F5" i="7"/>
  <c r="F13" i="7"/>
  <c r="H12" i="7"/>
  <c r="F19" i="7"/>
  <c r="H18" i="7"/>
  <c r="I4" i="6"/>
  <c r="H5" i="6" s="1"/>
  <c r="I5" i="6" s="1"/>
  <c r="G13" i="7" l="1"/>
  <c r="H13" i="7" s="1"/>
  <c r="I13" i="7" s="1"/>
  <c r="G5" i="7"/>
  <c r="H5" i="7" s="1"/>
  <c r="I5" i="7" s="1"/>
  <c r="G19" i="7"/>
  <c r="H19" i="7" s="1"/>
  <c r="I19" i="7" s="1"/>
  <c r="J5" i="6"/>
  <c r="J3" i="6" l="1"/>
  <c r="I9" i="5"/>
  <c r="C14" i="5" s="1"/>
  <c r="I7" i="5"/>
  <c r="C13" i="5" s="1"/>
  <c r="I5" i="5"/>
  <c r="C12" i="5" s="1"/>
</calcChain>
</file>

<file path=xl/sharedStrings.xml><?xml version="1.0" encoding="utf-8"?>
<sst xmlns="http://schemas.openxmlformats.org/spreadsheetml/2006/main" count="138" uniqueCount="20">
  <si>
    <t>計</t>
    <rPh sb="0" eb="1">
      <t>ケイ</t>
    </rPh>
    <phoneticPr fontId="2"/>
  </si>
  <si>
    <t>A案</t>
    <rPh sb="1" eb="2">
      <t>アン</t>
    </rPh>
    <phoneticPr fontId="2"/>
  </si>
  <si>
    <t>B案</t>
    <rPh sb="1" eb="2">
      <t>アン</t>
    </rPh>
    <phoneticPr fontId="2"/>
  </si>
  <si>
    <t>C案</t>
    <rPh sb="1" eb="2">
      <t>アン</t>
    </rPh>
    <phoneticPr fontId="2"/>
  </si>
  <si>
    <t>投資額</t>
    <rPh sb="0" eb="3">
      <t>トウシガク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</si>
  <si>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</si>
  <si>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</si>
  <si>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</si>
  <si>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</si>
  <si>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</si>
  <si>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0年目</t>
    <rPh sb="1" eb="3">
      <t>ネンメ</t>
    </rPh>
    <phoneticPr fontId="2"/>
  </si>
  <si>
    <t>CF</t>
    <phoneticPr fontId="2"/>
  </si>
  <si>
    <t>累計CF</t>
    <rPh sb="0" eb="2">
      <t>ルイケイ</t>
    </rPh>
    <phoneticPr fontId="2"/>
  </si>
  <si>
    <t>年目</t>
    <rPh sb="0" eb="2">
      <t>ネンメ</t>
    </rPh>
    <phoneticPr fontId="2"/>
  </si>
  <si>
    <t>回収期間</t>
    <rPh sb="0" eb="2">
      <t>カイシュウ</t>
    </rPh>
    <rPh sb="2" eb="4">
      <t>キカン</t>
    </rPh>
    <phoneticPr fontId="2"/>
  </si>
  <si>
    <t>=IF(AND(G4&gt;0,F4&lt;0),F2,IF(AND(ISNUMBER(E5),E5=E2),(F3-F4)/F3,""))</t>
    <phoneticPr fontId="2"/>
  </si>
  <si>
    <t>ROI</t>
    <phoneticPr fontId="2"/>
  </si>
  <si>
    <t>=I9/(COUNT(C9:H9)-1)/(-C9)</t>
    <phoneticPr fontId="2"/>
  </si>
  <si>
    <t>－</t>
    <phoneticPr fontId="2"/>
  </si>
  <si>
    <t>NPV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</si>
</sst>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176" fontId="0" fillId="0" borderId="0" xfId="1" applyNumberFormat="1" applyFont="1" applyAlignment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2" borderId="2" xfId="0" applyFont="1" applyFill="1" applyBorder="1"/>
    <xf numFmtId="2" fontId="3" fillId="0" borderId="2" xfId="0" applyNumberFormat="1" applyFont="1" applyBorder="1"/>
    <xf numFmtId="0" fontId="3" fillId="0" borderId="1" xfId="0" quotePrefix="1" applyFont="1" applyBorder="1"/>
    <xf numFmtId="176" fontId="3" fillId="0" borderId="1" xfId="1" applyNumberFormat="1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2" fontId="3" fillId="0" borderId="4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3" fillId="0" borderId="6" xfId="0" applyFont="1" applyBorder="1"/>
    <xf numFmtId="0" fontId="3" fillId="3" borderId="6" xfId="0" applyFont="1" applyFill="1" applyBorder="1"/>
    <xf numFmtId="0" fontId="3" fillId="2" borderId="6" xfId="0" applyFont="1" applyFill="1" applyBorder="1"/>
    <xf numFmtId="2" fontId="3" fillId="0" borderId="6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2" xfId="0" applyFont="1" applyFill="1" applyBorder="1"/>
    <xf numFmtId="0" fontId="3" fillId="3" borderId="0" xfId="0" applyFont="1" applyFill="1"/>
    <xf numFmtId="0" fontId="3" fillId="0" borderId="13" xfId="0" applyFont="1" applyBorder="1"/>
    <xf numFmtId="0" fontId="3" fillId="2" borderId="14" xfId="0" applyFont="1" applyFill="1" applyBorder="1"/>
    <xf numFmtId="2" fontId="3" fillId="0" borderId="15" xfId="0" applyNumberFormat="1" applyFont="1" applyBorder="1"/>
    <xf numFmtId="2" fontId="3" fillId="0" borderId="14" xfId="0" applyNumberFormat="1" applyFont="1" applyBorder="1"/>
    <xf numFmtId="0" fontId="3" fillId="0" borderId="9" xfId="0" applyFont="1" applyBorder="1"/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17" xfId="0" applyNumberFormat="1" applyFont="1" applyBorder="1"/>
    <xf numFmtId="0" fontId="3" fillId="2" borderId="18" xfId="0" applyFont="1" applyFill="1" applyBorder="1"/>
    <xf numFmtId="2" fontId="3" fillId="0" borderId="16" xfId="0" applyNumberFormat="1" applyFont="1" applyBorder="1"/>
    <xf numFmtId="176" fontId="3" fillId="0" borderId="3" xfId="1" applyNumberFormat="1" applyFont="1" applyBorder="1" applyAlignment="1"/>
    <xf numFmtId="0" fontId="3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2" fontId="3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2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2" borderId="21" xfId="0" applyFont="1" applyFill="1" applyBorder="1" applyAlignment="1">
      <alignment horizontal="right" vertical="center"/>
    </xf>
    <xf numFmtId="176" fontId="3" fillId="0" borderId="16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7" fontId="3" fillId="0" borderId="16" xfId="2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3" borderId="6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7-48FE-AEA4-0FC8C00435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投資評価の例!$C$4:$H$4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投資評価の例!$C$5:$H$5</c:f>
              <c:numCache>
                <c:formatCode>General</c:formatCode>
                <c:ptCount val="6"/>
                <c:pt idx="0">
                  <c:v>-100</c:v>
                </c:pt>
                <c:pt idx="1">
                  <c:v>25</c:v>
                </c:pt>
                <c:pt idx="2">
                  <c:v>35</c:v>
                </c:pt>
                <c:pt idx="3">
                  <c:v>50</c:v>
                </c:pt>
                <c:pt idx="4">
                  <c:v>30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7-48FE-AEA4-0FC8C004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14511"/>
        <c:axId val="1488131311"/>
      </c:barChart>
      <c:catAx>
        <c:axId val="148811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1311"/>
        <c:crosses val="autoZero"/>
        <c:auto val="1"/>
        <c:lblAlgn val="ctr"/>
        <c:lblOffset val="100"/>
        <c:noMultiLvlLbl val="0"/>
      </c:catAx>
      <c:valAx>
        <c:axId val="148813131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14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B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CD-41E5-9765-650C45328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投資評価の例!$C$6:$H$6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投資評価の例!$C$7:$H$7</c:f>
              <c:numCache>
                <c:formatCode>General</c:formatCode>
                <c:ptCount val="6"/>
                <c:pt idx="0">
                  <c:v>-100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D-41E5-9765-650C4532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53391"/>
        <c:axId val="1488139951"/>
      </c:barChart>
      <c:catAx>
        <c:axId val="148815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9951"/>
        <c:crosses val="autoZero"/>
        <c:auto val="1"/>
        <c:lblAlgn val="ctr"/>
        <c:lblOffset val="100"/>
        <c:noMultiLvlLbl val="0"/>
      </c:catAx>
      <c:valAx>
        <c:axId val="148813995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5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4-4FB1-816D-9567CC0E36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投資評価の例!$C$8:$H$8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投資評価の例!$C$9:$H$9</c:f>
              <c:numCache>
                <c:formatCode>General</c:formatCode>
                <c:ptCount val="6"/>
                <c:pt idx="0">
                  <c:v>-100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4-4FB1-816D-9567CC0E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11631"/>
        <c:axId val="1488128911"/>
      </c:barChart>
      <c:catAx>
        <c:axId val="148811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28911"/>
        <c:crosses val="autoZero"/>
        <c:auto val="1"/>
        <c:lblAlgn val="ctr"/>
        <c:lblOffset val="100"/>
        <c:noMultiLvlLbl val="0"/>
      </c:catAx>
      <c:valAx>
        <c:axId val="1488128911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438151</xdr:colOff>
      <xdr:row>5</xdr:row>
      <xdr:rowOff>78936</xdr:rowOff>
    </xdr:from>
    <xdr:to>
      <xdr:col>3</xdr:col>
      <xdr:colOff>609601</xdr:colOff>
      <xdr:row>5</xdr:row>
      <xdr:rowOff>431361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38CD61D-6868-416A-BC5A-13FAD37E2F81}"/>
            </a:ext>
          </a:extLst>
        </xdr:cNvPr>
        <xdr:cNvSpPr/>
      </xdr:nvSpPr>
      <xdr:spPr>
        <a:xfrm>
          <a:off x="1123951" y="1507686"/>
          <a:ext cx="1543050" cy="352425"/>
        </a:xfrm>
        <a:prstGeom prst="round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=C3+NPV(D5,D3:H3)</a:t>
          </a:r>
          <a:endParaRPr kumimoji="1" lang="ja-JP" altLang="en-US" sz="1200"/>
        </a:p>
      </xdr:txBody>
    </xdr:sp>
    <xdr:clientData/>
  </xdr:twoCellAnchor>
  <xdr:twoCellAnchor>
    <xdr:from>
      <xdr:col>2</xdr:col>
      <xdr:colOff>161926</xdr:colOff>
      <xdr:row>4</xdr:row>
      <xdr:rowOff>259911</xdr:rowOff>
    </xdr:from>
    <xdr:to>
      <xdr:col>2</xdr:col>
      <xdr:colOff>485775</xdr:colOff>
      <xdr:row>5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8C493C0-78ED-470D-BAB2-9EFE18C8A84E}"/>
            </a:ext>
          </a:extLst>
        </xdr:cNvPr>
        <xdr:cNvCxnSpPr/>
      </xdr:nvCxnSpPr>
      <xdr:spPr>
        <a:xfrm>
          <a:off x="1533526" y="1974411"/>
          <a:ext cx="323849" cy="121089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</xdr:colOff>
      <xdr:row>4</xdr:row>
      <xdr:rowOff>15875</xdr:rowOff>
    </xdr:from>
    <xdr:to>
      <xdr:col>3</xdr:col>
      <xdr:colOff>113752</xdr:colOff>
      <xdr:row>5</xdr:row>
      <xdr:rowOff>2408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F456608-191D-4BA2-BA24-5E8FB2668148}"/>
            </a:ext>
          </a:extLst>
        </xdr:cNvPr>
        <xdr:cNvSpPr/>
      </xdr:nvSpPr>
      <xdr:spPr>
        <a:xfrm>
          <a:off x="1397000" y="1158875"/>
          <a:ext cx="774152" cy="272283"/>
        </a:xfrm>
        <a:prstGeom prst="ellipse">
          <a:avLst/>
        </a:prstGeom>
        <a:noFill/>
        <a:ln w="190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304800</xdr:colOff>
      <xdr:row>4</xdr:row>
      <xdr:rowOff>107949</xdr:rowOff>
    </xdr:from>
    <xdr:to>
      <xdr:col>5</xdr:col>
      <xdr:colOff>657225</xdr:colOff>
      <xdr:row>5</xdr:row>
      <xdr:rowOff>60324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E3132318-30DF-2718-92B4-ACC004415521}"/>
            </a:ext>
          </a:extLst>
        </xdr:cNvPr>
        <xdr:cNvSpPr/>
      </xdr:nvSpPr>
      <xdr:spPr>
        <a:xfrm>
          <a:off x="3048000" y="1250949"/>
          <a:ext cx="1038225" cy="238125"/>
        </a:xfrm>
        <a:prstGeom prst="wedgeRoundRectCallout">
          <a:avLst>
            <a:gd name="adj1" fmla="val -78412"/>
            <a:gd name="adj2" fmla="val -3360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割引率を入力</a:t>
          </a:r>
        </a:p>
      </xdr:txBody>
    </xdr:sp>
    <xdr:clientData/>
  </xdr:twoCellAnchor>
  <xdr:twoCellAnchor>
    <xdr:from>
      <xdr:col>4</xdr:col>
      <xdr:colOff>295275</xdr:colOff>
      <xdr:row>9</xdr:row>
      <xdr:rowOff>123825</xdr:rowOff>
    </xdr:from>
    <xdr:to>
      <xdr:col>5</xdr:col>
      <xdr:colOff>647700</xdr:colOff>
      <xdr:row>10</xdr:row>
      <xdr:rowOff>76200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A0C962D0-B8AA-42AF-AE80-B2DBB9BF0A10}"/>
            </a:ext>
          </a:extLst>
        </xdr:cNvPr>
        <xdr:cNvSpPr/>
      </xdr:nvSpPr>
      <xdr:spPr>
        <a:xfrm>
          <a:off x="3038475" y="2895600"/>
          <a:ext cx="1038225" cy="238125"/>
        </a:xfrm>
        <a:prstGeom prst="wedgeRoundRectCallout">
          <a:avLst>
            <a:gd name="adj1" fmla="val -78412"/>
            <a:gd name="adj2" fmla="val -3360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割引率を入力</a:t>
          </a:r>
        </a:p>
      </xdr:txBody>
    </xdr:sp>
    <xdr:clientData/>
  </xdr:twoCellAnchor>
  <xdr:twoCellAnchor>
    <xdr:from>
      <xdr:col>4</xdr:col>
      <xdr:colOff>304800</xdr:colOff>
      <xdr:row>14</xdr:row>
      <xdr:rowOff>133350</xdr:rowOff>
    </xdr:from>
    <xdr:to>
      <xdr:col>5</xdr:col>
      <xdr:colOff>657225</xdr:colOff>
      <xdr:row>15</xdr:row>
      <xdr:rowOff>85725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552F040C-42A4-49A9-B3DE-BEAF4750C6F2}"/>
            </a:ext>
          </a:extLst>
        </xdr:cNvPr>
        <xdr:cNvSpPr/>
      </xdr:nvSpPr>
      <xdr:spPr>
        <a:xfrm>
          <a:off x="3048000" y="4333875"/>
          <a:ext cx="1038225" cy="238125"/>
        </a:xfrm>
        <a:prstGeom prst="wedgeRoundRectCallout">
          <a:avLst>
            <a:gd name="adj1" fmla="val -78412"/>
            <a:gd name="adj2" fmla="val -3360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割引率を入力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5</xdr:row>
      <xdr:rowOff>184149</xdr:rowOff>
    </xdr:from>
    <xdr:to>
      <xdr:col>9</xdr:col>
      <xdr:colOff>676276</xdr:colOff>
      <xdr:row>6</xdr:row>
      <xdr:rowOff>247649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21D4FBF-ECCD-D0CF-6676-69ADAC539E42}"/>
            </a:ext>
          </a:extLst>
        </xdr:cNvPr>
        <xdr:cNvSpPr/>
      </xdr:nvSpPr>
      <xdr:spPr>
        <a:xfrm>
          <a:off x="1419226" y="1612899"/>
          <a:ext cx="4743450" cy="349250"/>
        </a:xfrm>
        <a:prstGeom prst="round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'=IF(AND(G4&gt;0,F4&lt;0),F2,IF(AND(ISNUMBER(E5),E5=E2),(F3-F4)/F3,""))</a:t>
          </a:r>
          <a:endParaRPr kumimoji="1" lang="ja-JP" altLang="en-US" sz="1200"/>
        </a:p>
      </xdr:txBody>
    </xdr:sp>
    <xdr:clientData/>
  </xdr:twoCellAnchor>
  <xdr:twoCellAnchor>
    <xdr:from>
      <xdr:col>6</xdr:col>
      <xdr:colOff>361951</xdr:colOff>
      <xdr:row>4</xdr:row>
      <xdr:rowOff>275896</xdr:rowOff>
    </xdr:from>
    <xdr:to>
      <xdr:col>6</xdr:col>
      <xdr:colOff>382315</xdr:colOff>
      <xdr:row>5</xdr:row>
      <xdr:rowOff>184149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84E84E8-62D1-516C-445B-0E7527047247}"/>
            </a:ext>
          </a:extLst>
        </xdr:cNvPr>
        <xdr:cNvCxnSpPr>
          <a:stCxn id="3" idx="0"/>
          <a:endCxn id="13" idx="4"/>
        </xdr:cNvCxnSpPr>
      </xdr:nvCxnSpPr>
      <xdr:spPr>
        <a:xfrm flipV="1">
          <a:off x="3790951" y="1418896"/>
          <a:ext cx="20364" cy="194003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</xdr:row>
      <xdr:rowOff>6788</xdr:rowOff>
    </xdr:from>
    <xdr:to>
      <xdr:col>7</xdr:col>
      <xdr:colOff>78828</xdr:colOff>
      <xdr:row>4</xdr:row>
      <xdr:rowOff>279071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D9F215C-CB96-C1EE-F831-E27651891E6D}"/>
            </a:ext>
          </a:extLst>
        </xdr:cNvPr>
        <xdr:cNvSpPr/>
      </xdr:nvSpPr>
      <xdr:spPr>
        <a:xfrm>
          <a:off x="3415863" y="1162926"/>
          <a:ext cx="761999" cy="272283"/>
        </a:xfrm>
        <a:prstGeom prst="ellipse">
          <a:avLst/>
        </a:prstGeom>
        <a:noFill/>
        <a:ln w="190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142875</xdr:rowOff>
    </xdr:from>
    <xdr:to>
      <xdr:col>6</xdr:col>
      <xdr:colOff>200025</xdr:colOff>
      <xdr:row>7</xdr:row>
      <xdr:rowOff>130175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C08B3C-6723-AFB6-161A-DC7EC764F085}"/>
            </a:ext>
          </a:extLst>
        </xdr:cNvPr>
        <xdr:cNvSpPr/>
      </xdr:nvSpPr>
      <xdr:spPr>
        <a:xfrm>
          <a:off x="2143125" y="1857375"/>
          <a:ext cx="2171700" cy="2730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=I3/(COUNT(C3:H3)-1)/(-C3)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439464</xdr:colOff>
      <xdr:row>5</xdr:row>
      <xdr:rowOff>265933</xdr:rowOff>
    </xdr:from>
    <xdr:to>
      <xdr:col>3</xdr:col>
      <xdr:colOff>85725</xdr:colOff>
      <xdr:row>6</xdr:row>
      <xdr:rowOff>279400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464F08-98B1-4CA8-A033-49CECC50085E}"/>
            </a:ext>
          </a:extLst>
        </xdr:cNvPr>
        <xdr:cNvCxnSpPr>
          <a:stCxn id="2" idx="1"/>
          <a:endCxn id="4" idx="4"/>
        </xdr:cNvCxnSpPr>
      </xdr:nvCxnSpPr>
      <xdr:spPr>
        <a:xfrm flipH="1" flipV="1">
          <a:off x="1811064" y="1694683"/>
          <a:ext cx="332061" cy="299217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5</xdr:row>
      <xdr:rowOff>0</xdr:rowOff>
    </xdr:from>
    <xdr:to>
      <xdr:col>3</xdr:col>
      <xdr:colOff>135977</xdr:colOff>
      <xdr:row>5</xdr:row>
      <xdr:rowOff>265933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3593ABD-6E6A-4BC6-9241-CF18A6D45A64}"/>
            </a:ext>
          </a:extLst>
        </xdr:cNvPr>
        <xdr:cNvSpPr/>
      </xdr:nvSpPr>
      <xdr:spPr>
        <a:xfrm>
          <a:off x="1428750" y="1428750"/>
          <a:ext cx="764627" cy="265933"/>
        </a:xfrm>
        <a:prstGeom prst="ellipse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</xdr:colOff>
      <xdr:row>3</xdr:row>
      <xdr:rowOff>200025</xdr:rowOff>
    </xdr:from>
    <xdr:to>
      <xdr:col>6</xdr:col>
      <xdr:colOff>195262</xdr:colOff>
      <xdr:row>5</xdr:row>
      <xdr:rowOff>100013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CB8CC53-C481-40E0-AEB3-383CA00BE0AA}"/>
            </a:ext>
          </a:extLst>
        </xdr:cNvPr>
        <xdr:cNvSpPr/>
      </xdr:nvSpPr>
      <xdr:spPr>
        <a:xfrm>
          <a:off x="3608387" y="1054100"/>
          <a:ext cx="704850" cy="47783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642938</xdr:colOff>
      <xdr:row>5</xdr:row>
      <xdr:rowOff>30049</xdr:rowOff>
    </xdr:from>
    <xdr:to>
      <xdr:col>5</xdr:col>
      <xdr:colOff>239676</xdr:colOff>
      <xdr:row>16</xdr:row>
      <xdr:rowOff>61913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F8CF01-0363-45D9-B3D3-8BF7B61EBD0E}"/>
            </a:ext>
          </a:extLst>
        </xdr:cNvPr>
        <xdr:cNvCxnSpPr/>
      </xdr:nvCxnSpPr>
      <xdr:spPr>
        <a:xfrm flipH="1">
          <a:off x="3382963" y="1455624"/>
          <a:ext cx="282538" cy="3181464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4763</xdr:colOff>
      <xdr:row>10</xdr:row>
      <xdr:rowOff>142876</xdr:rowOff>
    </xdr:from>
    <xdr:to>
      <xdr:col>3</xdr:col>
      <xdr:colOff>23813</xdr:colOff>
      <xdr:row>12</xdr:row>
      <xdr:rowOff>42864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1B9CA0-F9FC-49E6-9CA0-6D5350C687E8}"/>
            </a:ext>
          </a:extLst>
        </xdr:cNvPr>
        <xdr:cNvSpPr/>
      </xdr:nvSpPr>
      <xdr:spPr>
        <a:xfrm>
          <a:off x="1379538" y="2997201"/>
          <a:ext cx="704850" cy="47783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606390</xdr:colOff>
      <xdr:row>11</xdr:row>
      <xdr:rowOff>215787</xdr:rowOff>
    </xdr:from>
    <xdr:to>
      <xdr:col>3</xdr:col>
      <xdr:colOff>604838</xdr:colOff>
      <xdr:row>18</xdr:row>
      <xdr:rowOff>66676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B77C2AB-7247-46A6-A1F8-35ADDB576454}"/>
            </a:ext>
          </a:extLst>
        </xdr:cNvPr>
        <xdr:cNvCxnSpPr>
          <a:stCxn id="2" idx="5"/>
        </xdr:cNvCxnSpPr>
      </xdr:nvCxnSpPr>
      <xdr:spPr>
        <a:xfrm>
          <a:off x="1974815" y="3362212"/>
          <a:ext cx="684248" cy="1844789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</xdr:colOff>
      <xdr:row>0</xdr:row>
      <xdr:rowOff>92869</xdr:rowOff>
    </xdr:from>
    <xdr:to>
      <xdr:col>15</xdr:col>
      <xdr:colOff>11887</xdr:colOff>
      <xdr:row>11</xdr:row>
      <xdr:rowOff>150656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B9C74B7-CC9E-4475-942F-46AFAEFC3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192880</xdr:rowOff>
    </xdr:from>
    <xdr:to>
      <xdr:col>14</xdr:col>
      <xdr:colOff>540525</xdr:colOff>
      <xdr:row>25</xdr:row>
      <xdr:rowOff>26830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16B77-D36D-C158-1DCC-A3E69E208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71437</xdr:colOff>
      <xdr:row>13</xdr:row>
      <xdr:rowOff>78581</xdr:rowOff>
    </xdr:from>
    <xdr:to>
      <xdr:col>8</xdr:col>
      <xdr:colOff>602437</xdr:colOff>
      <xdr:row>24</xdr:row>
      <xdr:rowOff>136369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06A2B-7CF8-4093-A7C6-F4FA58765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320C-A447-4EB7-B63C-A1336F9CFDEB}">
  <sheetPr>
    <pageSetUpPr fitToPage="1"/>
  </sheetPr>
  <dimension ref="A1:K19"/>
  <sheetViews>
    <sheetView tabSelected="1" zoomScaleNormal="100" workbookViewId="0"/>
  </sheetViews>
  <sheetFormatPr defaultColWidth="9" defaultRowHeight="22.5" customHeight="1"/>
  <cols>
    <col min="1" max="1" width="9" style="10"/>
    <col min="2" max="2" width="9" style="70"/>
    <col min="3" max="12" width="9" style="10"/>
    <col min="13" max="13" width="22.08203125" style="10" bestFit="1" customWidth="1"/>
    <col min="14" max="16384" width="9" style="10"/>
  </cols>
  <sheetData>
    <row r="1" spans="1:11" ht="22.5" customHeight="1">
      <c r="A1" s="13"/>
      <c r="B1" s="68"/>
      <c r="C1" s="13"/>
      <c r="D1" s="13"/>
      <c r="E1" s="13"/>
      <c r="F1" s="13"/>
      <c r="G1" s="13"/>
      <c r="H1" s="13"/>
      <c r="I1" s="13"/>
    </row>
    <row r="2" spans="1:11" ht="22.5" customHeight="1">
      <c r="A2" s="73" t="s">
        <v>1</v>
      </c>
      <c r="B2" s="33" t="s">
        <v>13</v>
      </c>
      <c r="C2" s="31">
        <v>0</v>
      </c>
      <c r="D2" s="31">
        <v>1</v>
      </c>
      <c r="E2" s="31">
        <v>2</v>
      </c>
      <c r="F2" s="31">
        <v>3</v>
      </c>
      <c r="G2" s="31">
        <v>4</v>
      </c>
      <c r="H2" s="31">
        <v>5</v>
      </c>
      <c r="I2" s="31" t="s">
        <v>0</v>
      </c>
      <c r="J2" s="50"/>
    </row>
    <row r="3" spans="1:11" ht="22.5" customHeight="1">
      <c r="A3" s="74"/>
      <c r="B3" s="33" t="s">
        <v>11</v>
      </c>
      <c r="C3" s="52">
        <v>-100</v>
      </c>
      <c r="D3" s="52">
        <v>25</v>
      </c>
      <c r="E3" s="52">
        <v>35</v>
      </c>
      <c r="F3" s="52">
        <v>50</v>
      </c>
      <c r="G3" s="52">
        <v>30</v>
      </c>
      <c r="H3" s="52">
        <v>35</v>
      </c>
      <c r="I3" s="49">
        <f>SUM(C3:H3)</f>
        <v>75</v>
      </c>
      <c r="J3" s="50"/>
    </row>
    <row r="4" spans="1:11" ht="22.5" customHeight="1" thickBot="1">
      <c r="A4" s="74"/>
      <c r="B4" s="33" t="s">
        <v>12</v>
      </c>
      <c r="C4" s="49">
        <f>C3</f>
        <v>-100</v>
      </c>
      <c r="D4" s="49">
        <f>C4+D3</f>
        <v>-75</v>
      </c>
      <c r="E4" s="49">
        <f t="shared" ref="E4:H4" si="0">D4+E3</f>
        <v>-40</v>
      </c>
      <c r="F4" s="49">
        <f t="shared" si="0"/>
        <v>10</v>
      </c>
      <c r="G4" s="49">
        <f t="shared" si="0"/>
        <v>40</v>
      </c>
      <c r="H4" s="49">
        <f t="shared" si="0"/>
        <v>75</v>
      </c>
      <c r="I4" s="53" t="s">
        <v>18</v>
      </c>
      <c r="J4" s="50"/>
    </row>
    <row r="5" spans="1:11" ht="22.5" customHeight="1" thickBot="1">
      <c r="A5" s="75"/>
      <c r="B5" s="72" t="s">
        <v>19</v>
      </c>
      <c r="C5" s="69">
        <f>C3+NPV(D5,D3:H3)</f>
        <v>31.44128257508487</v>
      </c>
      <c r="D5" s="71">
        <v>0.1</v>
      </c>
    </row>
    <row r="6" spans="1:11" ht="38.5" customHeight="1">
      <c r="A6" s="61"/>
    </row>
    <row r="7" spans="1:11" ht="22.5" customHeight="1">
      <c r="A7" s="73" t="s">
        <v>2</v>
      </c>
      <c r="B7" s="33" t="s">
        <v>13</v>
      </c>
      <c r="C7" s="31">
        <v>0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 t="s">
        <v>0</v>
      </c>
      <c r="J7" s="50"/>
      <c r="K7" s="17"/>
    </row>
    <row r="8" spans="1:11" ht="22.5" customHeight="1">
      <c r="A8" s="74"/>
      <c r="B8" s="33" t="s">
        <v>11</v>
      </c>
      <c r="C8" s="52">
        <v>-100</v>
      </c>
      <c r="D8" s="52">
        <v>28</v>
      </c>
      <c r="E8" s="52">
        <v>28</v>
      </c>
      <c r="F8" s="52">
        <v>28</v>
      </c>
      <c r="G8" s="52">
        <v>28</v>
      </c>
      <c r="H8" s="52">
        <v>28</v>
      </c>
      <c r="I8" s="49">
        <f t="shared" ref="I8:I13" si="1">SUM(C8:H8)</f>
        <v>40</v>
      </c>
      <c r="J8" s="50"/>
    </row>
    <row r="9" spans="1:11" ht="22.5" customHeight="1" thickBot="1">
      <c r="A9" s="74"/>
      <c r="B9" s="33" t="s">
        <v>12</v>
      </c>
      <c r="C9" s="49">
        <f>C8</f>
        <v>-100</v>
      </c>
      <c r="D9" s="49">
        <f>C9+D8</f>
        <v>-72</v>
      </c>
      <c r="E9" s="49">
        <f t="shared" ref="E9:H9" si="2">D9+E8</f>
        <v>-44</v>
      </c>
      <c r="F9" s="49">
        <f t="shared" si="2"/>
        <v>-16</v>
      </c>
      <c r="G9" s="49">
        <f t="shared" si="2"/>
        <v>12</v>
      </c>
      <c r="H9" s="49">
        <f t="shared" si="2"/>
        <v>40</v>
      </c>
      <c r="I9" s="53" t="s">
        <v>18</v>
      </c>
      <c r="J9" s="50"/>
    </row>
    <row r="10" spans="1:11" ht="22.5" customHeight="1" thickBot="1">
      <c r="A10" s="75"/>
      <c r="B10" s="72" t="s">
        <v>19</v>
      </c>
      <c r="C10" s="69">
        <f>C8+NPV(D10,D8:H8)</f>
        <v>6.1420295434365215</v>
      </c>
      <c r="D10" s="71">
        <v>0.1</v>
      </c>
      <c r="E10" s="58"/>
      <c r="F10" s="58"/>
      <c r="G10" s="58"/>
      <c r="H10" s="58"/>
      <c r="I10" s="58"/>
    </row>
    <row r="11" spans="1:11" ht="22.5" customHeight="1">
      <c r="A11" s="58"/>
      <c r="B11" s="68"/>
      <c r="C11" s="13"/>
      <c r="D11" s="13"/>
      <c r="E11" s="13"/>
      <c r="F11" s="13"/>
      <c r="G11" s="13"/>
      <c r="H11" s="13"/>
      <c r="I11" s="13"/>
    </row>
    <row r="12" spans="1:11" ht="22.5" customHeight="1">
      <c r="A12" s="73" t="s">
        <v>3</v>
      </c>
      <c r="B12" s="33" t="s">
        <v>13</v>
      </c>
      <c r="C12" s="31">
        <v>0</v>
      </c>
      <c r="D12" s="31">
        <v>1</v>
      </c>
      <c r="E12" s="31">
        <v>2</v>
      </c>
      <c r="F12" s="31">
        <v>3</v>
      </c>
      <c r="G12" s="31">
        <v>4</v>
      </c>
      <c r="H12" s="31">
        <v>5</v>
      </c>
      <c r="I12" s="31" t="s">
        <v>0</v>
      </c>
      <c r="J12" s="50"/>
    </row>
    <row r="13" spans="1:11" ht="22.5" customHeight="1">
      <c r="A13" s="74"/>
      <c r="B13" s="33" t="s">
        <v>11</v>
      </c>
      <c r="C13" s="52">
        <v>-100</v>
      </c>
      <c r="D13" s="52">
        <v>15</v>
      </c>
      <c r="E13" s="52">
        <v>15</v>
      </c>
      <c r="F13" s="52">
        <v>15</v>
      </c>
      <c r="G13" s="52">
        <v>60</v>
      </c>
      <c r="H13" s="52">
        <v>80</v>
      </c>
      <c r="I13" s="49">
        <f t="shared" si="1"/>
        <v>85</v>
      </c>
      <c r="J13" s="50"/>
    </row>
    <row r="14" spans="1:11" ht="22.5" customHeight="1" thickBot="1">
      <c r="A14" s="74"/>
      <c r="B14" s="33" t="s">
        <v>12</v>
      </c>
      <c r="C14" s="49">
        <f>C13</f>
        <v>-100</v>
      </c>
      <c r="D14" s="49">
        <f>C14+D13</f>
        <v>-85</v>
      </c>
      <c r="E14" s="49">
        <f t="shared" ref="E14:H14" si="3">D14+E13</f>
        <v>-70</v>
      </c>
      <c r="F14" s="49">
        <f t="shared" si="3"/>
        <v>-55</v>
      </c>
      <c r="G14" s="49">
        <f t="shared" si="3"/>
        <v>5</v>
      </c>
      <c r="H14" s="49">
        <f t="shared" si="3"/>
        <v>85</v>
      </c>
      <c r="I14" s="53" t="s">
        <v>18</v>
      </c>
      <c r="J14" s="50"/>
    </row>
    <row r="15" spans="1:11" ht="22.5" customHeight="1" thickBot="1">
      <c r="A15" s="75"/>
      <c r="B15" s="72" t="s">
        <v>19</v>
      </c>
      <c r="C15" s="69">
        <f>C13+NPV(D15,D13:H13)</f>
        <v>27.957293031399956</v>
      </c>
      <c r="D15" s="71">
        <v>0.1</v>
      </c>
      <c r="E15" s="17"/>
    </row>
    <row r="16" spans="1:11" ht="22.5" customHeight="1">
      <c r="A16" s="51"/>
      <c r="C16" s="18"/>
    </row>
    <row r="17" spans="3:5" ht="22.5" customHeight="1">
      <c r="C17" s="18"/>
    </row>
    <row r="19" spans="3:5" ht="22.5" customHeight="1">
      <c r="E19" s="17"/>
    </row>
  </sheetData>
  <mergeCells count="3">
    <mergeCell ref="A2:A5"/>
    <mergeCell ref="A7:A10"/>
    <mergeCell ref="A12:A15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6875-050B-44D2-A7D6-7A8694944E93}">
  <sheetPr>
    <tabColor rgb="FFFF0000"/>
    <pageSetUpPr fitToPage="1"/>
  </sheetPr>
  <dimension ref="A1:L18"/>
  <sheetViews>
    <sheetView zoomScaleNormal="100" workbookViewId="0">
      <selection activeCell="M13" sqref="M13:M14"/>
    </sheetView>
  </sheetViews>
  <sheetFormatPr defaultColWidth="9" defaultRowHeight="22.5" customHeight="1"/>
  <cols>
    <col min="1" max="2" width="9" style="3"/>
    <col min="3" max="3" width="9" style="20"/>
    <col min="4" max="16384" width="9" style="3"/>
  </cols>
  <sheetData>
    <row r="1" spans="1:12" ht="22.5" customHeight="1">
      <c r="A1" s="4"/>
      <c r="B1" s="4"/>
      <c r="C1" s="21"/>
      <c r="D1" s="4"/>
      <c r="E1" s="4"/>
      <c r="F1" s="4"/>
      <c r="G1" s="4"/>
      <c r="H1" s="4"/>
      <c r="I1" s="4"/>
      <c r="J1" s="4"/>
    </row>
    <row r="2" spans="1:12" ht="22.5" customHeight="1">
      <c r="A2" s="2"/>
      <c r="B2" s="76" t="s">
        <v>1</v>
      </c>
      <c r="C2" s="30" t="s">
        <v>13</v>
      </c>
      <c r="D2" s="31">
        <v>0</v>
      </c>
      <c r="E2" s="32">
        <v>1</v>
      </c>
      <c r="F2" s="31">
        <v>2</v>
      </c>
      <c r="G2" s="32">
        <v>3</v>
      </c>
      <c r="H2" s="31">
        <v>4</v>
      </c>
      <c r="I2" s="31">
        <v>5</v>
      </c>
      <c r="J2" s="33" t="s">
        <v>0</v>
      </c>
      <c r="K2" s="24"/>
    </row>
    <row r="3" spans="1:12" ht="22.5" customHeight="1">
      <c r="A3" s="2"/>
      <c r="B3" s="76"/>
      <c r="C3" s="41" t="s">
        <v>11</v>
      </c>
      <c r="D3" s="34">
        <v>-100</v>
      </c>
      <c r="E3" s="35">
        <v>25</v>
      </c>
      <c r="F3" s="34">
        <v>35</v>
      </c>
      <c r="G3" s="35">
        <v>50</v>
      </c>
      <c r="H3" s="34">
        <v>30</v>
      </c>
      <c r="I3" s="34">
        <v>35</v>
      </c>
      <c r="J3" s="36">
        <f>SUM(D3:I3)</f>
        <v>75</v>
      </c>
      <c r="K3" s="24"/>
    </row>
    <row r="4" spans="1:12" ht="22.5" customHeight="1" thickBot="1">
      <c r="A4" s="2"/>
      <c r="B4" s="76"/>
      <c r="C4" s="42" t="s">
        <v>12</v>
      </c>
      <c r="D4" s="26">
        <f>D3</f>
        <v>-100</v>
      </c>
      <c r="E4" s="40">
        <f>D4+E3</f>
        <v>-75</v>
      </c>
      <c r="F4" s="26">
        <f t="shared" ref="F4:I4" si="0">E4+F3</f>
        <v>-40</v>
      </c>
      <c r="G4" s="40">
        <f t="shared" si="0"/>
        <v>10</v>
      </c>
      <c r="H4" s="26">
        <f t="shared" si="0"/>
        <v>40</v>
      </c>
      <c r="I4" s="26">
        <f t="shared" si="0"/>
        <v>75</v>
      </c>
      <c r="J4" s="45"/>
      <c r="K4" s="24"/>
    </row>
    <row r="5" spans="1:12" ht="22.5" customHeight="1" thickBot="1">
      <c r="A5" s="2"/>
      <c r="B5" s="76"/>
      <c r="C5" s="43" t="s">
        <v>14</v>
      </c>
      <c r="D5" s="37"/>
      <c r="E5" s="38" t="str">
        <f t="shared" ref="E5:F5" si="1">IF(AND(F4&gt;0,E4&lt;0),E2,IF(AND(ISNUMBER(D5),D5=D2),(E3-E4)/E3,""))</f>
        <v/>
      </c>
      <c r="F5" s="39">
        <f t="shared" si="1"/>
        <v>2</v>
      </c>
      <c r="G5" s="38">
        <f>IF(AND(H4&gt;0,G4&lt;0),G2,IF(AND(ISNUMBER(F5),F5=F2),(G3-G4)/G3,""))</f>
        <v>0.8</v>
      </c>
      <c r="H5" s="39" t="str">
        <f t="shared" ref="H5:I5" si="2">IF(AND(I4&gt;0,H4&lt;0),H2,IF(AND(ISNUMBER(G5),G5=G2),(H3-H4)/H3,""))</f>
        <v/>
      </c>
      <c r="I5" s="44" t="str">
        <f t="shared" si="2"/>
        <v/>
      </c>
      <c r="J5" s="46">
        <f>SUM(E5:I5)</f>
        <v>2.8</v>
      </c>
      <c r="K5" s="24"/>
    </row>
    <row r="6" spans="1:12" ht="22.5" customHeight="1">
      <c r="A6" s="25"/>
      <c r="B6" s="25"/>
      <c r="C6" s="23"/>
      <c r="D6" s="25"/>
      <c r="E6" s="25"/>
      <c r="F6" s="25"/>
      <c r="G6" s="25"/>
      <c r="H6" s="25"/>
      <c r="I6" s="25"/>
      <c r="J6" s="25"/>
    </row>
    <row r="7" spans="1:12" ht="22.5" customHeight="1">
      <c r="D7" s="9"/>
      <c r="F7" s="8"/>
    </row>
    <row r="8" spans="1:12" ht="22.5" customHeight="1">
      <c r="A8" s="4"/>
      <c r="B8" s="4"/>
      <c r="C8" s="21"/>
      <c r="D8" s="47"/>
      <c r="E8" s="4"/>
      <c r="F8" s="4"/>
      <c r="G8" s="4"/>
      <c r="H8" s="4"/>
      <c r="I8" s="4"/>
      <c r="J8" s="4"/>
    </row>
    <row r="9" spans="1:12" ht="22.5" customHeight="1">
      <c r="A9" s="2"/>
      <c r="B9" s="76" t="s">
        <v>2</v>
      </c>
      <c r="C9" s="31" t="s">
        <v>13</v>
      </c>
      <c r="D9" s="31">
        <v>0</v>
      </c>
      <c r="E9" s="31">
        <v>1</v>
      </c>
      <c r="F9" s="31">
        <v>2</v>
      </c>
      <c r="G9" s="31">
        <v>3</v>
      </c>
      <c r="H9" s="31">
        <v>4</v>
      </c>
      <c r="I9" s="31">
        <v>5</v>
      </c>
      <c r="J9" s="31" t="s">
        <v>0</v>
      </c>
      <c r="K9" s="24"/>
      <c r="L9" s="8"/>
    </row>
    <row r="10" spans="1:12" ht="22.5" customHeight="1">
      <c r="A10" s="2"/>
      <c r="B10" s="76"/>
      <c r="C10" s="31" t="s">
        <v>11</v>
      </c>
      <c r="D10" s="27">
        <v>-100</v>
      </c>
      <c r="E10" s="27">
        <v>28</v>
      </c>
      <c r="F10" s="27">
        <v>28</v>
      </c>
      <c r="G10" s="27">
        <v>28</v>
      </c>
      <c r="H10" s="27">
        <v>28</v>
      </c>
      <c r="I10" s="27">
        <v>28</v>
      </c>
      <c r="J10" s="26">
        <f t="shared" ref="J10:J15" si="3">SUM(D10:I10)</f>
        <v>40</v>
      </c>
      <c r="K10" s="24"/>
    </row>
    <row r="11" spans="1:12" ht="22.5" customHeight="1">
      <c r="A11" s="2"/>
      <c r="B11" s="76"/>
      <c r="C11" s="31" t="s">
        <v>12</v>
      </c>
      <c r="D11" s="26">
        <f>D10</f>
        <v>-100</v>
      </c>
      <c r="E11" s="26">
        <f>D11+E10</f>
        <v>-72</v>
      </c>
      <c r="F11" s="26">
        <f t="shared" ref="F11:I11" si="4">E11+F10</f>
        <v>-44</v>
      </c>
      <c r="G11" s="26">
        <f t="shared" si="4"/>
        <v>-16</v>
      </c>
      <c r="H11" s="26">
        <f t="shared" si="4"/>
        <v>12</v>
      </c>
      <c r="I11" s="26">
        <f t="shared" si="4"/>
        <v>40</v>
      </c>
      <c r="J11" s="28"/>
      <c r="K11" s="24"/>
    </row>
    <row r="12" spans="1:12" ht="22.5" customHeight="1">
      <c r="A12" s="2"/>
      <c r="B12" s="76"/>
      <c r="C12" s="31" t="s">
        <v>14</v>
      </c>
      <c r="D12" s="28"/>
      <c r="E12" s="29" t="str">
        <f t="shared" ref="E12:F12" si="5">IF(AND(F11&gt;0,E11&lt;0),E9,IF(AND(ISNUMBER(D12),D12=D9),(E10-E11)/E10,""))</f>
        <v/>
      </c>
      <c r="F12" s="29" t="str">
        <f t="shared" si="5"/>
        <v/>
      </c>
      <c r="G12" s="29">
        <f>IF(AND(H11&gt;0,G11&lt;0),G9,IF(AND(ISNUMBER(F12),F12=F9),(G10-G11)/G10,""))</f>
        <v>3</v>
      </c>
      <c r="H12" s="29">
        <f t="shared" ref="H12:I12" si="6">IF(AND(I11&gt;0,H11&lt;0),H9,IF(AND(ISNUMBER(G12),G12=G9),(H10-H11)/H10,""))</f>
        <v>0.5714285714285714</v>
      </c>
      <c r="I12" s="29" t="str">
        <f t="shared" si="6"/>
        <v/>
      </c>
      <c r="J12" s="29">
        <f>SUM(E12:I12)</f>
        <v>3.5714285714285712</v>
      </c>
      <c r="K12" s="24"/>
    </row>
    <row r="13" spans="1:12" ht="22.5" customHeight="1">
      <c r="A13" s="48"/>
      <c r="B13" s="48"/>
      <c r="C13" s="22"/>
      <c r="D13" s="48"/>
      <c r="E13" s="48"/>
      <c r="F13" s="48"/>
      <c r="G13" s="48"/>
      <c r="H13" s="48"/>
      <c r="I13" s="48"/>
      <c r="J13" s="48"/>
    </row>
    <row r="14" spans="1:12" ht="22.5" customHeight="1">
      <c r="A14" s="2"/>
      <c r="B14" s="76" t="s">
        <v>3</v>
      </c>
      <c r="C14" s="31" t="s">
        <v>13</v>
      </c>
      <c r="D14" s="31">
        <v>0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0</v>
      </c>
      <c r="K14" s="24"/>
    </row>
    <row r="15" spans="1:12" ht="22.5" customHeight="1">
      <c r="A15" s="2"/>
      <c r="B15" s="76"/>
      <c r="C15" s="31" t="s">
        <v>11</v>
      </c>
      <c r="D15" s="27">
        <v>-100</v>
      </c>
      <c r="E15" s="27">
        <v>15</v>
      </c>
      <c r="F15" s="27">
        <v>15</v>
      </c>
      <c r="G15" s="27">
        <v>15</v>
      </c>
      <c r="H15" s="27">
        <v>60</v>
      </c>
      <c r="I15" s="27">
        <v>80</v>
      </c>
      <c r="J15" s="26">
        <f t="shared" si="3"/>
        <v>85</v>
      </c>
      <c r="K15" s="24"/>
    </row>
    <row r="16" spans="1:12" ht="22.5" customHeight="1">
      <c r="A16" s="2"/>
      <c r="B16" s="76"/>
      <c r="C16" s="31" t="s">
        <v>12</v>
      </c>
      <c r="D16" s="26">
        <f>D15</f>
        <v>-100</v>
      </c>
      <c r="E16" s="26">
        <f>D16+E15</f>
        <v>-85</v>
      </c>
      <c r="F16" s="26">
        <f t="shared" ref="F16:I16" si="7">E16+F15</f>
        <v>-70</v>
      </c>
      <c r="G16" s="26">
        <f t="shared" si="7"/>
        <v>-55</v>
      </c>
      <c r="H16" s="26">
        <f t="shared" si="7"/>
        <v>5</v>
      </c>
      <c r="I16" s="26">
        <f t="shared" si="7"/>
        <v>85</v>
      </c>
      <c r="J16" s="28"/>
      <c r="K16" s="24"/>
    </row>
    <row r="17" spans="1:11" ht="22.5" customHeight="1">
      <c r="A17" s="2"/>
      <c r="B17" s="76"/>
      <c r="C17" s="31" t="s">
        <v>14</v>
      </c>
      <c r="D17" s="28"/>
      <c r="E17" s="29" t="str">
        <f t="shared" ref="E17:F17" si="8">IF(AND(F16&gt;0,E16&lt;0),E14,IF(AND(ISNUMBER(D17),D17=D14),(E15-E16)/E15,""))</f>
        <v/>
      </c>
      <c r="F17" s="29" t="str">
        <f t="shared" si="8"/>
        <v/>
      </c>
      <c r="G17" s="29">
        <f>IF(AND(H16&gt;0,G16&lt;0),G14,IF(AND(ISNUMBER(F17),F17=F14),(G15-G16)/G15,""))</f>
        <v>3</v>
      </c>
      <c r="H17" s="29">
        <f t="shared" ref="H17:I17" si="9">IF(AND(I16&gt;0,H16&lt;0),H14,IF(AND(ISNUMBER(G17),G17=G14),(H15-H16)/H15,""))</f>
        <v>0.91666666666666663</v>
      </c>
      <c r="I17" s="29" t="str">
        <f t="shared" si="9"/>
        <v/>
      </c>
      <c r="J17" s="29">
        <f>SUM(E17:I17)</f>
        <v>3.9166666666666665</v>
      </c>
      <c r="K17" s="24"/>
    </row>
    <row r="18" spans="1:11" ht="22.5" customHeight="1">
      <c r="A18" s="25"/>
      <c r="B18" s="25"/>
      <c r="C18" s="23"/>
      <c r="D18" s="25"/>
      <c r="E18" s="25"/>
      <c r="F18" s="25"/>
      <c r="G18" s="25"/>
      <c r="H18" s="25"/>
      <c r="I18" s="25"/>
      <c r="J18" s="25"/>
    </row>
  </sheetData>
  <mergeCells count="3">
    <mergeCell ref="B2:B5"/>
    <mergeCell ref="B9:B12"/>
    <mergeCell ref="B14:B17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F199-AF74-4773-9C8A-2C14921692BB}">
  <sheetPr>
    <tabColor rgb="FFFF0000"/>
    <pageSetUpPr fitToPage="1"/>
  </sheetPr>
  <dimension ref="A1:K25"/>
  <sheetViews>
    <sheetView zoomScale="70" zoomScaleNormal="70" workbookViewId="0">
      <selection activeCell="H24" sqref="H24"/>
    </sheetView>
  </sheetViews>
  <sheetFormatPr defaultColWidth="9" defaultRowHeight="22.5" customHeight="1"/>
  <cols>
    <col min="1" max="16384" width="9" style="10"/>
  </cols>
  <sheetData>
    <row r="1" spans="1:11" ht="22.5" customHeight="1">
      <c r="A1" s="13"/>
      <c r="B1" s="13"/>
      <c r="C1" s="13"/>
      <c r="D1" s="13"/>
      <c r="E1" s="13"/>
      <c r="F1" s="13"/>
      <c r="G1" s="13"/>
      <c r="H1" s="13"/>
      <c r="I1" s="13"/>
    </row>
    <row r="2" spans="1:11" ht="22.5" customHeight="1">
      <c r="A2" s="76" t="s">
        <v>1</v>
      </c>
      <c r="B2" s="33" t="s">
        <v>13</v>
      </c>
      <c r="C2" s="31">
        <v>0</v>
      </c>
      <c r="D2" s="31">
        <v>1</v>
      </c>
      <c r="E2" s="31">
        <v>2</v>
      </c>
      <c r="F2" s="31">
        <v>3</v>
      </c>
      <c r="G2" s="31">
        <v>4</v>
      </c>
      <c r="H2" s="31">
        <v>5</v>
      </c>
      <c r="I2" s="31" t="s">
        <v>0</v>
      </c>
      <c r="J2" s="50"/>
    </row>
    <row r="3" spans="1:11" ht="22.5" customHeight="1">
      <c r="A3" s="76"/>
      <c r="B3" s="33" t="s">
        <v>11</v>
      </c>
      <c r="C3" s="52">
        <v>-100</v>
      </c>
      <c r="D3" s="52">
        <v>25</v>
      </c>
      <c r="E3" s="52">
        <v>35</v>
      </c>
      <c r="F3" s="52">
        <v>50</v>
      </c>
      <c r="G3" s="52">
        <v>30</v>
      </c>
      <c r="H3" s="52">
        <v>35</v>
      </c>
      <c r="I3" s="49">
        <f>SUM(C3:H3)</f>
        <v>75</v>
      </c>
      <c r="J3" s="50"/>
    </row>
    <row r="4" spans="1:11" ht="22.5" customHeight="1">
      <c r="A4" s="76"/>
      <c r="B4" s="33" t="s">
        <v>12</v>
      </c>
      <c r="C4" s="49">
        <f>C3</f>
        <v>-100</v>
      </c>
      <c r="D4" s="49">
        <f>C4+D3</f>
        <v>-75</v>
      </c>
      <c r="E4" s="49">
        <f t="shared" ref="E4:H4" si="0">D4+E3</f>
        <v>-40</v>
      </c>
      <c r="F4" s="49">
        <f t="shared" si="0"/>
        <v>10</v>
      </c>
      <c r="G4" s="49">
        <f t="shared" si="0"/>
        <v>40</v>
      </c>
      <c r="H4" s="49">
        <f t="shared" si="0"/>
        <v>75</v>
      </c>
      <c r="I4" s="53" t="s">
        <v>18</v>
      </c>
      <c r="J4" s="50"/>
    </row>
    <row r="5" spans="1:11" ht="22.5" customHeight="1" thickBot="1">
      <c r="A5" s="76"/>
      <c r="B5" s="33" t="s">
        <v>14</v>
      </c>
      <c r="C5" s="65" t="s">
        <v>18</v>
      </c>
      <c r="D5" s="54" t="str">
        <f t="shared" ref="D5:E5" si="1">IF(AND(E4&gt;0,D4&lt;0),D2,IF(AND(ISNUMBER(C5),C5=C2),(D3-D4)/D3,""))</f>
        <v/>
      </c>
      <c r="E5" s="54">
        <f t="shared" si="1"/>
        <v>2</v>
      </c>
      <c r="F5" s="54">
        <f>IF(AND(G4&gt;0,F4&lt;0),F2,IF(AND(ISNUMBER(E5),E5=E2),(F3-F4)/F3,""))</f>
        <v>0.8</v>
      </c>
      <c r="G5" s="54" t="str">
        <f t="shared" ref="G5:H5" si="2">IF(AND(H4&gt;0,G4&lt;0),G2,IF(AND(ISNUMBER(F5),F5=F2),(G3-G4)/G3,""))</f>
        <v/>
      </c>
      <c r="H5" s="54" t="str">
        <f t="shared" si="2"/>
        <v/>
      </c>
      <c r="I5" s="54">
        <f>SUM(D5:H5)</f>
        <v>2.8</v>
      </c>
      <c r="J5" s="50"/>
    </row>
    <row r="6" spans="1:11" ht="22.5" customHeight="1" thickBot="1">
      <c r="A6" s="76"/>
      <c r="B6" s="42" t="s">
        <v>16</v>
      </c>
      <c r="C6" s="66">
        <f>I3/(COUNT(C3:H3)-1)/(-C3)</f>
        <v>0.15</v>
      </c>
      <c r="D6" s="60"/>
      <c r="E6" s="16"/>
      <c r="F6" s="16"/>
      <c r="G6" s="16"/>
      <c r="H6" s="16"/>
      <c r="I6" s="16"/>
    </row>
    <row r="7" spans="1:11" ht="22.5" customHeight="1">
      <c r="A7" s="61"/>
      <c r="B7" s="61"/>
      <c r="C7" s="62"/>
      <c r="D7" s="63"/>
      <c r="E7" s="64"/>
      <c r="F7" s="64"/>
      <c r="G7" s="64"/>
      <c r="H7" s="64"/>
      <c r="I7" s="64"/>
    </row>
    <row r="8" spans="1:11" ht="22.5" customHeight="1">
      <c r="A8" s="61"/>
      <c r="B8" s="61"/>
      <c r="C8" s="17"/>
      <c r="D8" s="63"/>
      <c r="E8" s="64"/>
      <c r="F8" s="64"/>
      <c r="G8" s="64"/>
      <c r="H8" s="64"/>
      <c r="I8" s="64"/>
    </row>
    <row r="9" spans="1:11" ht="22.5" customHeight="1">
      <c r="A9" s="58"/>
      <c r="B9" s="58"/>
      <c r="C9" s="58"/>
      <c r="D9" s="13"/>
      <c r="E9" s="13"/>
      <c r="F9" s="13"/>
      <c r="G9" s="13"/>
      <c r="H9" s="13"/>
      <c r="I9" s="13"/>
    </row>
    <row r="10" spans="1:11" ht="22.5" customHeight="1">
      <c r="A10" s="76" t="s">
        <v>2</v>
      </c>
      <c r="B10" s="33" t="s">
        <v>13</v>
      </c>
      <c r="C10" s="31">
        <v>0</v>
      </c>
      <c r="D10" s="31">
        <v>1</v>
      </c>
      <c r="E10" s="31">
        <v>2</v>
      </c>
      <c r="F10" s="31">
        <v>3</v>
      </c>
      <c r="G10" s="31">
        <v>4</v>
      </c>
      <c r="H10" s="31">
        <v>5</v>
      </c>
      <c r="I10" s="31" t="s">
        <v>0</v>
      </c>
      <c r="J10" s="50"/>
      <c r="K10" s="17"/>
    </row>
    <row r="11" spans="1:11" ht="22.5" customHeight="1">
      <c r="A11" s="76"/>
      <c r="B11" s="56" t="s">
        <v>11</v>
      </c>
      <c r="C11" s="52">
        <v>-100</v>
      </c>
      <c r="D11" s="52">
        <v>28</v>
      </c>
      <c r="E11" s="52">
        <v>28</v>
      </c>
      <c r="F11" s="52">
        <v>28</v>
      </c>
      <c r="G11" s="52">
        <v>28</v>
      </c>
      <c r="H11" s="52">
        <v>28</v>
      </c>
      <c r="I11" s="49">
        <f t="shared" ref="I11:I17" si="3">SUM(C11:H11)</f>
        <v>40</v>
      </c>
      <c r="J11" s="50"/>
    </row>
    <row r="12" spans="1:11" ht="22.5" customHeight="1">
      <c r="A12" s="76"/>
      <c r="B12" s="56" t="s">
        <v>12</v>
      </c>
      <c r="C12" s="49">
        <f>C11</f>
        <v>-100</v>
      </c>
      <c r="D12" s="49">
        <f>C12+D11</f>
        <v>-72</v>
      </c>
      <c r="E12" s="49">
        <f t="shared" ref="E12:H12" si="4">D12+E11</f>
        <v>-44</v>
      </c>
      <c r="F12" s="49">
        <f t="shared" si="4"/>
        <v>-16</v>
      </c>
      <c r="G12" s="49">
        <f t="shared" si="4"/>
        <v>12</v>
      </c>
      <c r="H12" s="49">
        <f t="shared" si="4"/>
        <v>40</v>
      </c>
      <c r="I12" s="53" t="s">
        <v>18</v>
      </c>
      <c r="J12" s="50"/>
    </row>
    <row r="13" spans="1:11" ht="22.5" customHeight="1" thickBot="1">
      <c r="A13" s="76"/>
      <c r="B13" s="55" t="s">
        <v>14</v>
      </c>
      <c r="C13" s="65" t="s">
        <v>18</v>
      </c>
      <c r="D13" s="54" t="str">
        <f t="shared" ref="D13:E13" si="5">IF(AND(E12&gt;0,D12&lt;0),D10,IF(AND(ISNUMBER(C13),C13=C10),(D11-D12)/D11,""))</f>
        <v/>
      </c>
      <c r="E13" s="54" t="str">
        <f t="shared" si="5"/>
        <v/>
      </c>
      <c r="F13" s="54">
        <f>IF(AND(G12&gt;0,F12&lt;0),F10,IF(AND(ISNUMBER(E13),E13=E10),(F11-F12)/F11,""))</f>
        <v>3</v>
      </c>
      <c r="G13" s="54">
        <f t="shared" ref="G13:H13" si="6">IF(AND(H12&gt;0,G12&lt;0),G10,IF(AND(ISNUMBER(F13),F13=F10),(G11-G12)/G11,""))</f>
        <v>0.5714285714285714</v>
      </c>
      <c r="H13" s="54" t="str">
        <f t="shared" si="6"/>
        <v/>
      </c>
      <c r="I13" s="54">
        <f>SUM(D13:H13)</f>
        <v>3.5714285714285712</v>
      </c>
      <c r="J13" s="50"/>
    </row>
    <row r="14" spans="1:11" ht="22.5" customHeight="1" thickBot="1">
      <c r="A14" s="76"/>
      <c r="B14" s="67" t="s">
        <v>16</v>
      </c>
      <c r="C14" s="66">
        <f>I11/(COUNT(C11:H11)-1)/(-C11)</f>
        <v>0.08</v>
      </c>
      <c r="D14" s="57"/>
      <c r="E14" s="51"/>
      <c r="F14" s="51"/>
      <c r="G14" s="51"/>
      <c r="H14" s="51"/>
      <c r="I14" s="51"/>
    </row>
    <row r="15" spans="1:11" ht="22.5" customHeight="1">
      <c r="A15" s="58"/>
      <c r="B15" s="58"/>
      <c r="C15" s="58"/>
      <c r="D15" s="13"/>
      <c r="E15" s="13"/>
      <c r="F15" s="13"/>
      <c r="G15" s="13"/>
      <c r="H15" s="13"/>
      <c r="I15" s="13"/>
    </row>
    <row r="16" spans="1:11" ht="22.5" customHeight="1">
      <c r="A16" s="76" t="s">
        <v>3</v>
      </c>
      <c r="B16" s="33" t="s">
        <v>13</v>
      </c>
      <c r="C16" s="31">
        <v>0</v>
      </c>
      <c r="D16" s="31">
        <v>1</v>
      </c>
      <c r="E16" s="31">
        <v>2</v>
      </c>
      <c r="F16" s="31">
        <v>3</v>
      </c>
      <c r="G16" s="31">
        <v>4</v>
      </c>
      <c r="H16" s="31">
        <v>5</v>
      </c>
      <c r="I16" s="31" t="s">
        <v>0</v>
      </c>
      <c r="J16" s="50"/>
    </row>
    <row r="17" spans="1:10" ht="22.5" customHeight="1">
      <c r="A17" s="76"/>
      <c r="B17" s="56" t="s">
        <v>11</v>
      </c>
      <c r="C17" s="52">
        <v>-100</v>
      </c>
      <c r="D17" s="52">
        <v>15</v>
      </c>
      <c r="E17" s="52">
        <v>15</v>
      </c>
      <c r="F17" s="52">
        <v>15</v>
      </c>
      <c r="G17" s="52">
        <v>60</v>
      </c>
      <c r="H17" s="52">
        <v>80</v>
      </c>
      <c r="I17" s="49">
        <f t="shared" si="3"/>
        <v>85</v>
      </c>
      <c r="J17" s="50"/>
    </row>
    <row r="18" spans="1:10" ht="22.5" customHeight="1">
      <c r="A18" s="76"/>
      <c r="B18" s="56" t="s">
        <v>12</v>
      </c>
      <c r="C18" s="49">
        <f>C17</f>
        <v>-100</v>
      </c>
      <c r="D18" s="49">
        <f>C18+D17</f>
        <v>-85</v>
      </c>
      <c r="E18" s="49">
        <f t="shared" ref="E18:H18" si="7">D18+E17</f>
        <v>-70</v>
      </c>
      <c r="F18" s="49">
        <f t="shared" si="7"/>
        <v>-55</v>
      </c>
      <c r="G18" s="49">
        <f t="shared" si="7"/>
        <v>5</v>
      </c>
      <c r="H18" s="49">
        <f t="shared" si="7"/>
        <v>85</v>
      </c>
      <c r="I18" s="53" t="s">
        <v>18</v>
      </c>
      <c r="J18" s="50"/>
    </row>
    <row r="19" spans="1:10" ht="22.5" customHeight="1" thickBot="1">
      <c r="A19" s="76"/>
      <c r="B19" s="55" t="s">
        <v>14</v>
      </c>
      <c r="C19" s="65" t="s">
        <v>18</v>
      </c>
      <c r="D19" s="54" t="str">
        <f t="shared" ref="D19:E19" si="8">IF(AND(E18&gt;0,D18&lt;0),D16,IF(AND(ISNUMBER(C19),C19=C16),(D17-D18)/D17,""))</f>
        <v/>
      </c>
      <c r="E19" s="54" t="str">
        <f t="shared" si="8"/>
        <v/>
      </c>
      <c r="F19" s="54">
        <f>IF(AND(G18&gt;0,F18&lt;0),F16,IF(AND(ISNUMBER(E19),E19=E16),(F17-F18)/F17,""))</f>
        <v>3</v>
      </c>
      <c r="G19" s="54">
        <f t="shared" ref="G19:H19" si="9">IF(AND(H18&gt;0,G18&lt;0),G16,IF(AND(ISNUMBER(F19),F19=F16),(G17-G18)/G17,""))</f>
        <v>0.91666666666666663</v>
      </c>
      <c r="H19" s="54" t="str">
        <f t="shared" si="9"/>
        <v/>
      </c>
      <c r="I19" s="54">
        <f>SUM(D19:H19)</f>
        <v>3.9166666666666665</v>
      </c>
      <c r="J19" s="50"/>
    </row>
    <row r="20" spans="1:10" ht="22.5" customHeight="1" thickBot="1">
      <c r="A20" s="76"/>
      <c r="B20" s="67" t="s">
        <v>16</v>
      </c>
      <c r="C20" s="66">
        <f>I17/(COUNT(C17:H17)-1)/(-C17)</f>
        <v>0.17</v>
      </c>
      <c r="D20" s="57"/>
      <c r="E20" s="51"/>
      <c r="F20" s="51"/>
      <c r="G20" s="51"/>
      <c r="H20" s="51"/>
      <c r="I20" s="51"/>
    </row>
    <row r="21" spans="1:10" ht="22.5" customHeight="1">
      <c r="A21" s="51"/>
      <c r="B21" s="51"/>
      <c r="C21" s="59"/>
      <c r="E21" s="17"/>
    </row>
    <row r="22" spans="1:10" ht="22.5" customHeight="1">
      <c r="C22" s="18"/>
    </row>
    <row r="23" spans="1:10" ht="22.5" customHeight="1">
      <c r="C23" s="18"/>
    </row>
    <row r="25" spans="1:10" ht="22.5" customHeight="1">
      <c r="E25" s="17"/>
    </row>
  </sheetData>
  <mergeCells count="3">
    <mergeCell ref="A2:A6"/>
    <mergeCell ref="A10:A14"/>
    <mergeCell ref="A16:A20"/>
  </mergeCells>
  <phoneticPr fontId="2"/>
  <pageMargins left="0.7" right="0.7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7892-F1E8-4EF3-BBAE-CD6684970ECD}">
  <sheetPr>
    <tabColor rgb="FFFF0000"/>
    <pageSetUpPr fitToPage="1"/>
  </sheetPr>
  <dimension ref="A2:K21"/>
  <sheetViews>
    <sheetView workbookViewId="0">
      <selection activeCell="B7" sqref="A7:XFD15"/>
    </sheetView>
  </sheetViews>
  <sheetFormatPr defaultColWidth="9" defaultRowHeight="22.5" customHeight="1"/>
  <cols>
    <col min="1" max="1" width="9" style="3"/>
    <col min="2" max="2" width="9" style="20"/>
    <col min="3" max="16384" width="9" style="3"/>
  </cols>
  <sheetData>
    <row r="2" spans="1:11" ht="22.5" customHeight="1">
      <c r="A2" s="77" t="s">
        <v>1</v>
      </c>
      <c r="B2" s="20" t="s">
        <v>13</v>
      </c>
      <c r="C2" s="3">
        <v>0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 t="s">
        <v>0</v>
      </c>
    </row>
    <row r="3" spans="1:11" ht="22.5" customHeight="1">
      <c r="A3" s="78"/>
      <c r="B3" s="20" t="s">
        <v>11</v>
      </c>
      <c r="C3" s="3">
        <v>-100</v>
      </c>
      <c r="D3" s="3">
        <v>25</v>
      </c>
      <c r="E3" s="3">
        <v>35</v>
      </c>
      <c r="F3" s="3">
        <v>50</v>
      </c>
      <c r="G3" s="3">
        <v>30</v>
      </c>
      <c r="H3" s="3">
        <v>35</v>
      </c>
      <c r="I3" s="3">
        <f>SUM(C3:H3)</f>
        <v>75</v>
      </c>
    </row>
    <row r="4" spans="1:11" ht="22.5" customHeight="1">
      <c r="A4" s="78"/>
      <c r="B4" s="20" t="s">
        <v>12</v>
      </c>
      <c r="C4" s="4">
        <f>C3</f>
        <v>-100</v>
      </c>
      <c r="D4" s="4">
        <f>C4+D3</f>
        <v>-75</v>
      </c>
      <c r="E4" s="4">
        <f t="shared" ref="E4:H4" si="0">D4+E3</f>
        <v>-40</v>
      </c>
      <c r="F4" s="4">
        <f t="shared" si="0"/>
        <v>10</v>
      </c>
      <c r="G4" s="4">
        <f t="shared" si="0"/>
        <v>40</v>
      </c>
      <c r="H4" s="4">
        <f t="shared" si="0"/>
        <v>75</v>
      </c>
      <c r="I4" s="5"/>
    </row>
    <row r="5" spans="1:11" ht="22.5" customHeight="1">
      <c r="A5" s="79"/>
      <c r="B5" s="20" t="s">
        <v>14</v>
      </c>
      <c r="C5" s="6"/>
      <c r="D5" s="7" t="str">
        <f t="shared" ref="D5:E5" si="1">IF(AND(E4&gt;0,D4&lt;0),D2,IF(AND(ISNUMBER(C5),C5=C2),(D3-D4)/D3,""))</f>
        <v/>
      </c>
      <c r="E5" s="7">
        <f t="shared" si="1"/>
        <v>2</v>
      </c>
      <c r="F5" s="7">
        <f>IF(AND(G4&gt;0,F4&lt;0),F2,IF(AND(ISNUMBER(E5),E5=E2),(F3-F4)/F3,""))</f>
        <v>0.8</v>
      </c>
      <c r="G5" s="7" t="str">
        <f t="shared" ref="G5:H5" si="2">IF(AND(H4&gt;0,G4&lt;0),G2,IF(AND(ISNUMBER(F5),F5=F2),(G3-G4)/G3,""))</f>
        <v/>
      </c>
      <c r="H5" s="7" t="str">
        <f t="shared" si="2"/>
        <v/>
      </c>
      <c r="I5" s="7">
        <f>SUM(D5:H5)</f>
        <v>2.8</v>
      </c>
    </row>
    <row r="7" spans="1:11" ht="22.5" customHeight="1">
      <c r="A7" s="77" t="s">
        <v>2</v>
      </c>
      <c r="B7" s="20" t="s">
        <v>13</v>
      </c>
      <c r="C7" s="3">
        <v>0</v>
      </c>
      <c r="D7" s="3">
        <v>1</v>
      </c>
      <c r="E7" s="3">
        <v>2</v>
      </c>
      <c r="F7" s="3">
        <v>3</v>
      </c>
      <c r="G7" s="3">
        <v>4</v>
      </c>
      <c r="H7" s="3">
        <v>5</v>
      </c>
      <c r="I7" s="3" t="s">
        <v>0</v>
      </c>
      <c r="K7" s="8"/>
    </row>
    <row r="8" spans="1:11" ht="22.5" customHeight="1">
      <c r="A8" s="78"/>
      <c r="B8" s="20" t="s">
        <v>11</v>
      </c>
      <c r="C8" s="3">
        <v>-100</v>
      </c>
      <c r="D8" s="3">
        <v>28</v>
      </c>
      <c r="E8" s="3">
        <v>28</v>
      </c>
      <c r="F8" s="3">
        <v>28</v>
      </c>
      <c r="G8" s="3">
        <v>28</v>
      </c>
      <c r="H8" s="3">
        <v>28</v>
      </c>
      <c r="I8" s="3">
        <f t="shared" ref="I8:I13" si="3">SUM(C8:H8)</f>
        <v>40</v>
      </c>
    </row>
    <row r="9" spans="1:11" ht="22.5" customHeight="1">
      <c r="A9" s="78"/>
      <c r="B9" s="20" t="s">
        <v>12</v>
      </c>
      <c r="C9" s="4">
        <f>C8</f>
        <v>-100</v>
      </c>
      <c r="D9" s="4">
        <f>C9+D8</f>
        <v>-72</v>
      </c>
      <c r="E9" s="4">
        <f t="shared" ref="E9:H9" si="4">D9+E8</f>
        <v>-44</v>
      </c>
      <c r="F9" s="4">
        <f t="shared" si="4"/>
        <v>-16</v>
      </c>
      <c r="G9" s="4">
        <f t="shared" si="4"/>
        <v>12</v>
      </c>
      <c r="H9" s="4">
        <f t="shared" si="4"/>
        <v>40</v>
      </c>
      <c r="I9" s="5"/>
    </row>
    <row r="10" spans="1:11" ht="22.5" customHeight="1">
      <c r="A10" s="79"/>
      <c r="B10" s="20" t="s">
        <v>14</v>
      </c>
      <c r="C10" s="6"/>
      <c r="D10" s="7" t="str">
        <f t="shared" ref="D10:E10" si="5">IF(AND(E9&gt;0,D9&lt;0),D7,IF(AND(ISNUMBER(C10),C10=C7),(D8-D9)/D8,""))</f>
        <v/>
      </c>
      <c r="E10" s="7" t="str">
        <f t="shared" si="5"/>
        <v/>
      </c>
      <c r="F10" s="7">
        <f>IF(AND(G9&gt;0,F9&lt;0),F7,IF(AND(ISNUMBER(E10),E10=E7),(F8-F9)/F8,""))</f>
        <v>3</v>
      </c>
      <c r="G10" s="7">
        <f t="shared" ref="G10:H10" si="6">IF(AND(H9&gt;0,G9&lt;0),G7,IF(AND(ISNUMBER(F10),F10=F7),(G8-G9)/G8,""))</f>
        <v>0.5714285714285714</v>
      </c>
      <c r="H10" s="7" t="str">
        <f t="shared" si="6"/>
        <v/>
      </c>
      <c r="I10" s="7">
        <f>SUM(D10:H10)</f>
        <v>3.5714285714285712</v>
      </c>
    </row>
    <row r="12" spans="1:11" ht="22.5" customHeight="1">
      <c r="A12" s="77" t="s">
        <v>3</v>
      </c>
      <c r="B12" s="20" t="s">
        <v>13</v>
      </c>
      <c r="C12" s="3">
        <v>0</v>
      </c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 t="s">
        <v>0</v>
      </c>
    </row>
    <row r="13" spans="1:11" ht="22.5" customHeight="1">
      <c r="A13" s="78"/>
      <c r="B13" s="20" t="s">
        <v>11</v>
      </c>
      <c r="C13" s="3">
        <v>-100</v>
      </c>
      <c r="D13" s="3">
        <v>15</v>
      </c>
      <c r="E13" s="3">
        <v>15</v>
      </c>
      <c r="F13" s="3">
        <v>15</v>
      </c>
      <c r="G13" s="3">
        <v>60</v>
      </c>
      <c r="H13" s="3">
        <v>80</v>
      </c>
      <c r="I13" s="3">
        <f t="shared" si="3"/>
        <v>85</v>
      </c>
    </row>
    <row r="14" spans="1:11" ht="22.5" customHeight="1">
      <c r="A14" s="78"/>
      <c r="B14" s="20" t="s">
        <v>12</v>
      </c>
      <c r="C14" s="4">
        <f>C13</f>
        <v>-100</v>
      </c>
      <c r="D14" s="4">
        <f>C14+D13</f>
        <v>-85</v>
      </c>
      <c r="E14" s="4">
        <f t="shared" ref="E14:H14" si="7">D14+E13</f>
        <v>-70</v>
      </c>
      <c r="F14" s="4">
        <f t="shared" si="7"/>
        <v>-55</v>
      </c>
      <c r="G14" s="4">
        <f t="shared" si="7"/>
        <v>5</v>
      </c>
      <c r="H14" s="4">
        <f t="shared" si="7"/>
        <v>85</v>
      </c>
      <c r="I14" s="5"/>
    </row>
    <row r="15" spans="1:11" ht="22.5" customHeight="1">
      <c r="A15" s="79"/>
      <c r="B15" s="20" t="s">
        <v>14</v>
      </c>
      <c r="C15" s="6"/>
      <c r="D15" s="7" t="str">
        <f t="shared" ref="D15:E15" si="8">IF(AND(E14&gt;0,D14&lt;0),D12,IF(AND(ISNUMBER(C15),C15=C12),(D13-D14)/D13,""))</f>
        <v/>
      </c>
      <c r="E15" s="7" t="str">
        <f t="shared" si="8"/>
        <v/>
      </c>
      <c r="F15" s="7">
        <f>IF(AND(G14&gt;0,F14&lt;0),F12,IF(AND(ISNUMBER(E15),E15=E12),(F13-F14)/F13,""))</f>
        <v>3</v>
      </c>
      <c r="G15" s="7">
        <f t="shared" ref="G15:H15" si="9">IF(AND(H14&gt;0,G14&lt;0),G12,IF(AND(ISNUMBER(F15),F15=F12),(G13-G14)/G13,""))</f>
        <v>0.91666666666666663</v>
      </c>
      <c r="H15" s="7" t="str">
        <f t="shared" si="9"/>
        <v/>
      </c>
      <c r="I15" s="7">
        <f>SUM(D15:H15)</f>
        <v>3.9166666666666665</v>
      </c>
    </row>
    <row r="17" spans="3:5" ht="22.5" customHeight="1">
      <c r="C17" s="9"/>
      <c r="E17" s="8" t="s">
        <v>15</v>
      </c>
    </row>
    <row r="18" spans="3:5" ht="22.5" customHeight="1">
      <c r="C18" s="9"/>
    </row>
    <row r="19" spans="3:5" ht="22.5" customHeight="1">
      <c r="C19" s="9"/>
    </row>
    <row r="21" spans="3:5" ht="22.5" customHeight="1">
      <c r="E21" s="8"/>
    </row>
  </sheetData>
  <mergeCells count="3">
    <mergeCell ref="A2:A5"/>
    <mergeCell ref="A7:A10"/>
    <mergeCell ref="A12:A15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8FB4-42F7-45EE-A4E6-5C0CD7F1E12B}">
  <sheetPr>
    <tabColor rgb="FFFF0000"/>
    <pageSetUpPr fitToPage="1"/>
  </sheetPr>
  <dimension ref="A2:K23"/>
  <sheetViews>
    <sheetView workbookViewId="0">
      <selection activeCell="F23" sqref="F23"/>
    </sheetView>
  </sheetViews>
  <sheetFormatPr defaultColWidth="9" defaultRowHeight="22.5" customHeight="1"/>
  <cols>
    <col min="1" max="16384" width="9" style="10"/>
  </cols>
  <sheetData>
    <row r="2" spans="1:11" ht="22.5" customHeight="1">
      <c r="A2" s="10" t="s">
        <v>1</v>
      </c>
      <c r="B2" s="10" t="s">
        <v>13</v>
      </c>
      <c r="C2" s="10">
        <v>0</v>
      </c>
      <c r="D2" s="10">
        <v>1</v>
      </c>
      <c r="E2" s="10">
        <v>2</v>
      </c>
      <c r="F2" s="10">
        <v>3</v>
      </c>
      <c r="G2" s="10">
        <v>4</v>
      </c>
      <c r="H2" s="10">
        <v>5</v>
      </c>
      <c r="I2" s="10" t="s">
        <v>0</v>
      </c>
    </row>
    <row r="3" spans="1:11" ht="22.5" customHeight="1">
      <c r="B3" s="11" t="s">
        <v>11</v>
      </c>
      <c r="C3" s="12">
        <v>-100</v>
      </c>
      <c r="D3" s="12">
        <v>25</v>
      </c>
      <c r="E3" s="12">
        <v>35</v>
      </c>
      <c r="F3" s="12">
        <v>50</v>
      </c>
      <c r="G3" s="12">
        <v>30</v>
      </c>
      <c r="H3" s="12">
        <v>35</v>
      </c>
      <c r="I3" s="10">
        <f>SUM(C3:H3)</f>
        <v>75</v>
      </c>
    </row>
    <row r="4" spans="1:11" ht="22.5" customHeight="1">
      <c r="B4" s="11" t="s">
        <v>12</v>
      </c>
      <c r="C4" s="13">
        <f>C3</f>
        <v>-100</v>
      </c>
      <c r="D4" s="13">
        <f>C4+D3</f>
        <v>-75</v>
      </c>
      <c r="E4" s="13">
        <f t="shared" ref="E4:H4" si="0">D4+E3</f>
        <v>-40</v>
      </c>
      <c r="F4" s="13">
        <f t="shared" si="0"/>
        <v>10</v>
      </c>
      <c r="G4" s="13">
        <f t="shared" si="0"/>
        <v>40</v>
      </c>
      <c r="H4" s="13">
        <f t="shared" si="0"/>
        <v>75</v>
      </c>
      <c r="I4" s="19" t="s">
        <v>18</v>
      </c>
    </row>
    <row r="5" spans="1:11" ht="22.5" customHeight="1">
      <c r="B5" s="10" t="s">
        <v>14</v>
      </c>
      <c r="C5" s="19" t="s">
        <v>18</v>
      </c>
      <c r="D5" s="14" t="str">
        <f t="shared" ref="D5:E5" si="1">IF(AND(E4&gt;0,D4&lt;0),D2,IF(AND(ISNUMBER(C5),C5=C2),(D3-D4)/D3,""))</f>
        <v/>
      </c>
      <c r="E5" s="14">
        <f t="shared" si="1"/>
        <v>2</v>
      </c>
      <c r="F5" s="14">
        <f>IF(AND(G4&gt;0,F4&lt;0),F2,IF(AND(ISNUMBER(E5),E5=E2),(F3-F4)/F3,""))</f>
        <v>0.8</v>
      </c>
      <c r="G5" s="14" t="str">
        <f t="shared" ref="G5:H5" si="2">IF(AND(H4&gt;0,G4&lt;0),G2,IF(AND(ISNUMBER(F5),F5=F2),(G3-G4)/G3,""))</f>
        <v/>
      </c>
      <c r="H5" s="14" t="str">
        <f t="shared" si="2"/>
        <v/>
      </c>
      <c r="I5" s="14">
        <f>SUM(D5:H5)</f>
        <v>2.8</v>
      </c>
    </row>
    <row r="6" spans="1:11" ht="22.5" customHeight="1">
      <c r="B6" s="10" t="s">
        <v>16</v>
      </c>
      <c r="C6" s="15">
        <f>I3/(COUNT(C3:H3)-1)/(-C3)</f>
        <v>0.15</v>
      </c>
      <c r="D6" s="16"/>
      <c r="E6" s="16"/>
      <c r="F6" s="16"/>
      <c r="G6" s="16"/>
      <c r="H6" s="16"/>
      <c r="I6" s="16"/>
    </row>
    <row r="8" spans="1:11" ht="22.5" customHeight="1">
      <c r="A8" s="10" t="s">
        <v>2</v>
      </c>
      <c r="B8" s="10" t="s">
        <v>13</v>
      </c>
      <c r="C8" s="10">
        <v>0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 t="s">
        <v>0</v>
      </c>
      <c r="K8" s="17"/>
    </row>
    <row r="9" spans="1:11" ht="22.5" customHeight="1">
      <c r="B9" s="11" t="s">
        <v>11</v>
      </c>
      <c r="C9" s="10">
        <v>-100</v>
      </c>
      <c r="D9" s="10">
        <v>28</v>
      </c>
      <c r="E9" s="10">
        <v>28</v>
      </c>
      <c r="F9" s="10">
        <v>28</v>
      </c>
      <c r="G9" s="10">
        <v>28</v>
      </c>
      <c r="H9" s="10">
        <v>28</v>
      </c>
      <c r="I9" s="10">
        <f t="shared" ref="I9:I15" si="3">SUM(C9:H9)</f>
        <v>40</v>
      </c>
    </row>
    <row r="10" spans="1:11" ht="22.5" customHeight="1">
      <c r="B10" s="11" t="s">
        <v>12</v>
      </c>
      <c r="C10" s="13">
        <f>C9</f>
        <v>-100</v>
      </c>
      <c r="D10" s="13">
        <f>C10+D9</f>
        <v>-72</v>
      </c>
      <c r="E10" s="13">
        <f t="shared" ref="E10:H10" si="4">D10+E9</f>
        <v>-44</v>
      </c>
      <c r="F10" s="13">
        <f t="shared" si="4"/>
        <v>-16</v>
      </c>
      <c r="G10" s="13">
        <f t="shared" si="4"/>
        <v>12</v>
      </c>
      <c r="H10" s="13">
        <f t="shared" si="4"/>
        <v>40</v>
      </c>
      <c r="I10" s="19" t="s">
        <v>18</v>
      </c>
    </row>
    <row r="11" spans="1:11" ht="22.5" customHeight="1">
      <c r="B11" s="10" t="s">
        <v>14</v>
      </c>
      <c r="C11" s="19" t="s">
        <v>18</v>
      </c>
      <c r="D11" s="14" t="str">
        <f t="shared" ref="D11:E11" si="5">IF(AND(E10&gt;0,D10&lt;0),D8,IF(AND(ISNUMBER(C11),C11=C8),(D9-D10)/D9,""))</f>
        <v/>
      </c>
      <c r="E11" s="14" t="str">
        <f t="shared" si="5"/>
        <v/>
      </c>
      <c r="F11" s="14">
        <f>IF(AND(G10&gt;0,F10&lt;0),F8,IF(AND(ISNUMBER(E11),E11=E8),(F9-F10)/F9,""))</f>
        <v>3</v>
      </c>
      <c r="G11" s="14">
        <f t="shared" ref="G11:H11" si="6">IF(AND(H10&gt;0,G10&lt;0),G8,IF(AND(ISNUMBER(F11),F11=F8),(G9-G10)/G9,""))</f>
        <v>0.5714285714285714</v>
      </c>
      <c r="H11" s="14" t="str">
        <f t="shared" si="6"/>
        <v/>
      </c>
      <c r="I11" s="14">
        <f>SUM(D11:H11)</f>
        <v>3.5714285714285712</v>
      </c>
    </row>
    <row r="12" spans="1:11" ht="22.5" customHeight="1">
      <c r="B12" s="10" t="s">
        <v>16</v>
      </c>
      <c r="C12" s="15">
        <f>I9/(COUNT(C9:H9)-1)/(-C9)</f>
        <v>0.08</v>
      </c>
    </row>
    <row r="14" spans="1:11" ht="22.5" customHeight="1">
      <c r="A14" s="10" t="s">
        <v>3</v>
      </c>
      <c r="B14" s="10" t="s">
        <v>13</v>
      </c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0">
        <v>5</v>
      </c>
      <c r="I14" s="10" t="s">
        <v>0</v>
      </c>
    </row>
    <row r="15" spans="1:11" ht="22.5" customHeight="1">
      <c r="B15" s="11" t="s">
        <v>11</v>
      </c>
      <c r="C15" s="10">
        <v>-100</v>
      </c>
      <c r="D15" s="10">
        <v>15</v>
      </c>
      <c r="E15" s="10">
        <v>15</v>
      </c>
      <c r="F15" s="10">
        <v>15</v>
      </c>
      <c r="G15" s="10">
        <v>60</v>
      </c>
      <c r="H15" s="10">
        <v>80</v>
      </c>
      <c r="I15" s="10">
        <f t="shared" si="3"/>
        <v>85</v>
      </c>
    </row>
    <row r="16" spans="1:11" ht="22.5" customHeight="1">
      <c r="B16" s="11" t="s">
        <v>12</v>
      </c>
      <c r="C16" s="13">
        <f>C15</f>
        <v>-100</v>
      </c>
      <c r="D16" s="13">
        <f>C16+D15</f>
        <v>-85</v>
      </c>
      <c r="E16" s="13">
        <f t="shared" ref="E16:H16" si="7">D16+E15</f>
        <v>-70</v>
      </c>
      <c r="F16" s="13">
        <f t="shared" si="7"/>
        <v>-55</v>
      </c>
      <c r="G16" s="13">
        <f t="shared" si="7"/>
        <v>5</v>
      </c>
      <c r="H16" s="13">
        <f t="shared" si="7"/>
        <v>85</v>
      </c>
      <c r="I16" s="19" t="s">
        <v>18</v>
      </c>
    </row>
    <row r="17" spans="2:9" ht="22.5" customHeight="1">
      <c r="B17" s="10" t="s">
        <v>14</v>
      </c>
      <c r="C17" s="19" t="s">
        <v>18</v>
      </c>
      <c r="D17" s="14" t="str">
        <f t="shared" ref="D17:E17" si="8">IF(AND(E16&gt;0,D16&lt;0),D14,IF(AND(ISNUMBER(C17),C17=C14),(D15-D16)/D15,""))</f>
        <v/>
      </c>
      <c r="E17" s="14" t="str">
        <f t="shared" si="8"/>
        <v/>
      </c>
      <c r="F17" s="14">
        <f>IF(AND(G16&gt;0,F16&lt;0),F14,IF(AND(ISNUMBER(E17),E17=E14),(F15-F16)/F15,""))</f>
        <v>3</v>
      </c>
      <c r="G17" s="14">
        <f t="shared" ref="G17:H17" si="9">IF(AND(H16&gt;0,G16&lt;0),G14,IF(AND(ISNUMBER(F17),F17=F14),(G15-G16)/G15,""))</f>
        <v>0.91666666666666663</v>
      </c>
      <c r="H17" s="14" t="str">
        <f t="shared" si="9"/>
        <v/>
      </c>
      <c r="I17" s="14">
        <f>SUM(D17:H17)</f>
        <v>3.9166666666666665</v>
      </c>
    </row>
    <row r="18" spans="2:9" ht="22.5" customHeight="1">
      <c r="B18" s="10" t="s">
        <v>16</v>
      </c>
      <c r="C18" s="15">
        <f>I15/(COUNT(C15:H15)-1)/(-C15)</f>
        <v>0.17</v>
      </c>
    </row>
    <row r="19" spans="2:9" ht="22.5" customHeight="1">
      <c r="C19" s="18"/>
      <c r="E19" s="17" t="s">
        <v>17</v>
      </c>
    </row>
    <row r="20" spans="2:9" ht="22.5" customHeight="1">
      <c r="C20" s="18"/>
    </row>
    <row r="21" spans="2:9" ht="22.5" customHeight="1">
      <c r="C21" s="18"/>
    </row>
    <row r="23" spans="2:9" ht="22.5" customHeight="1">
      <c r="E23" s="17"/>
    </row>
  </sheetData>
  <phoneticPr fontId="2"/>
  <pageMargins left="0.7" right="0.7" top="0.75" bottom="0.75" header="0.3" footer="0.3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6C10-49CE-4494-9CA0-A58D02BAFE0F}">
  <sheetPr>
    <tabColor rgb="FFFF0000"/>
  </sheetPr>
  <dimension ref="B3:I14"/>
  <sheetViews>
    <sheetView workbookViewId="0">
      <selection activeCell="S16" sqref="S16"/>
    </sheetView>
  </sheetViews>
  <sheetFormatPr defaultRowHeight="18"/>
  <sheetData>
    <row r="3" spans="2:9">
      <c r="B3" t="s">
        <v>4</v>
      </c>
      <c r="C3">
        <v>-100</v>
      </c>
    </row>
    <row r="4" spans="2:9">
      <c r="C4" t="s">
        <v>10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0</v>
      </c>
    </row>
    <row r="5" spans="2:9">
      <c r="B5" t="s">
        <v>1</v>
      </c>
      <c r="C5">
        <v>-100</v>
      </c>
      <c r="D5">
        <v>25</v>
      </c>
      <c r="E5">
        <v>35</v>
      </c>
      <c r="F5">
        <v>50</v>
      </c>
      <c r="G5">
        <v>30</v>
      </c>
      <c r="H5">
        <v>35</v>
      </c>
      <c r="I5">
        <f>SUM(C5:H5)</f>
        <v>75</v>
      </c>
    </row>
    <row r="6" spans="2:9">
      <c r="C6" t="s">
        <v>10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0</v>
      </c>
    </row>
    <row r="7" spans="2:9">
      <c r="B7" t="s">
        <v>2</v>
      </c>
      <c r="C7">
        <v>-100</v>
      </c>
      <c r="D7">
        <v>28</v>
      </c>
      <c r="E7">
        <v>28</v>
      </c>
      <c r="F7">
        <v>28</v>
      </c>
      <c r="G7">
        <v>28</v>
      </c>
      <c r="H7">
        <v>28</v>
      </c>
      <c r="I7">
        <f t="shared" ref="I7:I9" si="0">SUM(C7:H7)</f>
        <v>40</v>
      </c>
    </row>
    <row r="8" spans="2:9">
      <c r="C8" t="s">
        <v>10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0</v>
      </c>
    </row>
    <row r="9" spans="2:9">
      <c r="B9" t="s">
        <v>3</v>
      </c>
      <c r="C9">
        <v>-100</v>
      </c>
      <c r="D9">
        <v>15</v>
      </c>
      <c r="E9">
        <v>15</v>
      </c>
      <c r="F9">
        <v>15</v>
      </c>
      <c r="G9">
        <v>60</v>
      </c>
      <c r="H9">
        <v>80</v>
      </c>
      <c r="I9">
        <f t="shared" si="0"/>
        <v>85</v>
      </c>
    </row>
    <row r="12" spans="2:9">
      <c r="C12" s="1">
        <f>I5/(COUNT(C5:H5)-1)/(-$C$3)</f>
        <v>0.15</v>
      </c>
    </row>
    <row r="13" spans="2:9">
      <c r="C13" s="1">
        <f>I7/(COUNT(C7:H7)-1)/(-$C$3)</f>
        <v>0.08</v>
      </c>
    </row>
    <row r="14" spans="2:9">
      <c r="C14" s="1">
        <f t="shared" ref="C14" si="1">I9/(COUNT(C9:H9)-1)/(-$C$3)</f>
        <v>0.17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WS4</vt:lpstr>
      <vt:lpstr>3（Kalep掲載用）投資評価の例 (回収期間)</vt:lpstr>
      <vt:lpstr>4（Kalep掲載用）投資評価の例 (投資利益率法) </vt:lpstr>
      <vt:lpstr>（初稿）3（DL対応）投資評価の例 (回収期間) (2)</vt:lpstr>
      <vt:lpstr>（初稿）4（DL対応投資評価の例 (投資利益率法) (2)</vt:lpstr>
      <vt:lpstr>投資評価の例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林健太郎</dc:creator>
  <cp:lastModifiedBy>officeuser02</cp:lastModifiedBy>
  <cp:lastPrinted>2025-11-09T00:41:55Z</cp:lastPrinted>
  <dcterms:created xsi:type="dcterms:W3CDTF">2015-06-05T18:19:34Z</dcterms:created>
  <dcterms:modified xsi:type="dcterms:W3CDTF">2026-01-07T09:17:32Z</dcterms:modified>
</cp:coreProperties>
</file>